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studentclearinghouse.sharepoint.com/sites/ResearchServicesfromZdrive/Shared Documents/Research Services/PUBLICATIONS/COVID19 Publications/Transfer Reports/Spring 2021 #2 (4.22 merge)/To Comms/"/>
    </mc:Choice>
  </mc:AlternateContent>
  <xr:revisionPtr revIDLastSave="1062" documentId="8_{B8316324-8D4C-4FB4-AF09-70D190719E9B}" xr6:coauthVersionLast="47" xr6:coauthVersionMax="47" xr10:uidLastSave="{A8F0BDD9-85C6-4FBA-BB44-CDA9450CEB24}"/>
  <bookViews>
    <workbookView xWindow="-23148" yWindow="-108" windowWidth="23256" windowHeight="12576" tabRatio="858" activeTab="1" xr2:uid="{0AC21917-2141-4AC5-89FD-87D4DBC89182}"/>
  </bookViews>
  <sheets>
    <sheet name="At a Glance" sheetId="13" r:id="rId1"/>
    <sheet name="Transfer Enrollments" sheetId="8" r:id="rId2"/>
    <sheet name="Returned Analysis" sheetId="27" state="hidden" r:id="rId3"/>
    <sheet name="Non-Enrollment" sheetId="15" state="hidden" r:id="rId4"/>
    <sheet name="Income" sheetId="17" state="hidden" r:id="rId5"/>
    <sheet name="PDP" sheetId="18" state="hidden" r:id="rId6"/>
    <sheet name="All Transfers" sheetId="23" state="hidden" r:id="rId7"/>
    <sheet name="Transfer Pathways" sheetId="31" r:id="rId8"/>
    <sheet name="All Transfers_Version1" sheetId="29" state="hidden" r:id="rId9"/>
    <sheet name="CIP_Code" sheetId="26" state="hidden" r:id="rId10"/>
    <sheet name="All Transfer" sheetId="16" state="hidden" r:id="rId1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8" i="23" l="1"/>
  <c r="AJ25" i="23"/>
  <c r="AF25" i="23"/>
  <c r="W25" i="23"/>
  <c r="S25" i="23"/>
  <c r="J25" i="23"/>
  <c r="F25" i="23"/>
  <c r="Y25" i="23" l="1"/>
  <c r="Q26" i="23" s="1"/>
  <c r="L25" i="23"/>
  <c r="D26" i="23" s="1"/>
  <c r="AL25" i="23"/>
  <c r="AF26" i="23" s="1"/>
  <c r="S26" i="23" l="1"/>
  <c r="V26" i="23"/>
  <c r="U26" i="23"/>
  <c r="R26" i="23"/>
  <c r="W26" i="23"/>
  <c r="T26" i="23"/>
  <c r="G26" i="23"/>
  <c r="I26" i="23"/>
  <c r="J26" i="23"/>
  <c r="F26" i="23"/>
  <c r="H26" i="23"/>
  <c r="E26" i="23"/>
  <c r="AJ26" i="23"/>
  <c r="AE26" i="23"/>
  <c r="AG26" i="23"/>
  <c r="AH26" i="23"/>
  <c r="AI26" i="23"/>
  <c r="AD26" i="23"/>
  <c r="AD57" i="23" l="1"/>
  <c r="AE57" i="23"/>
  <c r="AD35" i="23"/>
  <c r="AE35" i="23"/>
  <c r="F9" i="23" l="1"/>
  <c r="J9" i="23"/>
  <c r="S9" i="23"/>
  <c r="W9" i="23"/>
  <c r="AF9" i="23"/>
  <c r="AJ9" i="23"/>
  <c r="D10" i="23"/>
  <c r="E10" i="23"/>
  <c r="G10" i="23"/>
  <c r="H10" i="23"/>
  <c r="I10" i="23"/>
  <c r="L10" i="23"/>
  <c r="Q10" i="23"/>
  <c r="R10" i="23"/>
  <c r="T10" i="23"/>
  <c r="U10" i="23"/>
  <c r="V10" i="23"/>
  <c r="Y10" i="23"/>
  <c r="F11" i="23"/>
  <c r="J11" i="23"/>
  <c r="S11" i="23"/>
  <c r="W11" i="23"/>
  <c r="AF11" i="23"/>
  <c r="AJ11" i="23"/>
  <c r="D12" i="23"/>
  <c r="E12" i="23"/>
  <c r="G12" i="23"/>
  <c r="H12" i="23"/>
  <c r="I12" i="23"/>
  <c r="L12" i="23"/>
  <c r="Q12" i="23"/>
  <c r="R12" i="23"/>
  <c r="T12" i="23"/>
  <c r="U12" i="23"/>
  <c r="V12" i="23"/>
  <c r="Y12" i="23"/>
  <c r="D13" i="23"/>
  <c r="E13" i="23"/>
  <c r="G13" i="23"/>
  <c r="H13" i="23"/>
  <c r="I13" i="23"/>
  <c r="L13" i="23"/>
  <c r="Q13" i="23"/>
  <c r="R13" i="23"/>
  <c r="T13" i="23"/>
  <c r="U13" i="23"/>
  <c r="V13" i="23"/>
  <c r="Y13" i="23"/>
  <c r="AD13" i="23"/>
  <c r="AE13" i="23"/>
  <c r="AG13" i="23"/>
  <c r="AH13" i="23"/>
  <c r="AI13" i="23"/>
  <c r="AL13" i="23"/>
  <c r="F15" i="23"/>
  <c r="J15" i="23"/>
  <c r="S15" i="23"/>
  <c r="W15" i="23"/>
  <c r="AF15" i="23"/>
  <c r="AJ15" i="23"/>
  <c r="D16" i="23"/>
  <c r="E16" i="23"/>
  <c r="G16" i="23"/>
  <c r="H16" i="23"/>
  <c r="I16" i="23"/>
  <c r="L16" i="23"/>
  <c r="Q16" i="23"/>
  <c r="R16" i="23"/>
  <c r="T16" i="23"/>
  <c r="U16" i="23"/>
  <c r="V16" i="23"/>
  <c r="Y16" i="23"/>
  <c r="F17" i="23"/>
  <c r="J17" i="23"/>
  <c r="S17" i="23"/>
  <c r="W17" i="23"/>
  <c r="AF17" i="23"/>
  <c r="AJ17" i="23"/>
  <c r="D18" i="23"/>
  <c r="E18" i="23"/>
  <c r="G18" i="23"/>
  <c r="H18" i="23"/>
  <c r="I18" i="23"/>
  <c r="Q18" i="23"/>
  <c r="R18" i="23"/>
  <c r="T18" i="23"/>
  <c r="U18" i="23"/>
  <c r="V18" i="23"/>
  <c r="Y18" i="23"/>
  <c r="F19" i="23"/>
  <c r="J19" i="23"/>
  <c r="S19" i="23"/>
  <c r="W19" i="23"/>
  <c r="AF19" i="23"/>
  <c r="AJ19" i="23"/>
  <c r="D20" i="23"/>
  <c r="E20" i="23"/>
  <c r="G20" i="23"/>
  <c r="H20" i="23"/>
  <c r="I20" i="23"/>
  <c r="L20" i="23"/>
  <c r="Q20" i="23"/>
  <c r="R20" i="23"/>
  <c r="T20" i="23"/>
  <c r="U20" i="23"/>
  <c r="V20" i="23"/>
  <c r="Y20" i="23"/>
  <c r="D21" i="23"/>
  <c r="E21" i="23"/>
  <c r="E23" i="23" s="1"/>
  <c r="G21" i="23"/>
  <c r="H21" i="23"/>
  <c r="I21" i="23"/>
  <c r="L21" i="23"/>
  <c r="Q21" i="23"/>
  <c r="R21" i="23"/>
  <c r="T21" i="23"/>
  <c r="U21" i="23"/>
  <c r="V21" i="23"/>
  <c r="Y21" i="23"/>
  <c r="AD21" i="23"/>
  <c r="AE21" i="23"/>
  <c r="AG21" i="23"/>
  <c r="AG23" i="23" s="1"/>
  <c r="AH21" i="23"/>
  <c r="AI21" i="23"/>
  <c r="AI23" i="23" s="1"/>
  <c r="AL21" i="23"/>
  <c r="F31" i="23"/>
  <c r="J31" i="23"/>
  <c r="S31" i="23"/>
  <c r="W31" i="23"/>
  <c r="AF31" i="23"/>
  <c r="AJ31" i="23"/>
  <c r="D32" i="23"/>
  <c r="E32" i="23"/>
  <c r="G32" i="23"/>
  <c r="H32" i="23"/>
  <c r="I32" i="23"/>
  <c r="L32" i="23"/>
  <c r="Q32" i="23"/>
  <c r="R32" i="23"/>
  <c r="T32" i="23"/>
  <c r="U32" i="23"/>
  <c r="V32" i="23"/>
  <c r="Y32" i="23"/>
  <c r="F33" i="23"/>
  <c r="J33" i="23"/>
  <c r="S33" i="23"/>
  <c r="W33" i="23"/>
  <c r="AF33" i="23"/>
  <c r="AJ33" i="23"/>
  <c r="D34" i="23"/>
  <c r="E34" i="23"/>
  <c r="G34" i="23"/>
  <c r="H34" i="23"/>
  <c r="I34" i="23"/>
  <c r="L34" i="23"/>
  <c r="Q34" i="23"/>
  <c r="R34" i="23"/>
  <c r="T34" i="23"/>
  <c r="U34" i="23"/>
  <c r="V34" i="23"/>
  <c r="Y34" i="23"/>
  <c r="D35" i="23"/>
  <c r="E35" i="23"/>
  <c r="G35" i="23"/>
  <c r="H35" i="23"/>
  <c r="I35" i="23"/>
  <c r="L35" i="23"/>
  <c r="Q35" i="23"/>
  <c r="R35" i="23"/>
  <c r="T35" i="23"/>
  <c r="U35" i="23"/>
  <c r="V35" i="23"/>
  <c r="Y35" i="23"/>
  <c r="AG35" i="23"/>
  <c r="AH35" i="23"/>
  <c r="AI35" i="23"/>
  <c r="AL35" i="23"/>
  <c r="F37" i="23"/>
  <c r="J37" i="23"/>
  <c r="S37" i="23"/>
  <c r="W37" i="23"/>
  <c r="AF37" i="23"/>
  <c r="AJ37" i="23"/>
  <c r="D38" i="23"/>
  <c r="E38" i="23"/>
  <c r="G38" i="23"/>
  <c r="H38" i="23"/>
  <c r="I38" i="23"/>
  <c r="L38" i="23"/>
  <c r="Q38" i="23"/>
  <c r="R38" i="23"/>
  <c r="T38" i="23"/>
  <c r="U38" i="23"/>
  <c r="V38" i="23"/>
  <c r="Y38" i="23"/>
  <c r="F39" i="23"/>
  <c r="J39" i="23"/>
  <c r="S39" i="23"/>
  <c r="W39" i="23"/>
  <c r="AF39" i="23"/>
  <c r="AJ39" i="23"/>
  <c r="D40" i="23"/>
  <c r="E40" i="23"/>
  <c r="G40" i="23"/>
  <c r="H40" i="23"/>
  <c r="I40" i="23"/>
  <c r="L40" i="23"/>
  <c r="Q40" i="23"/>
  <c r="R40" i="23"/>
  <c r="T40" i="23"/>
  <c r="U40" i="23"/>
  <c r="V40" i="23"/>
  <c r="Y40" i="23"/>
  <c r="F41" i="23"/>
  <c r="J41" i="23"/>
  <c r="S41" i="23"/>
  <c r="W41" i="23"/>
  <c r="AF41" i="23"/>
  <c r="AJ41" i="23"/>
  <c r="D42" i="23"/>
  <c r="E42" i="23"/>
  <c r="G42" i="23"/>
  <c r="H42" i="23"/>
  <c r="I42" i="23"/>
  <c r="L42" i="23"/>
  <c r="Q42" i="23"/>
  <c r="R42" i="23"/>
  <c r="T42" i="23"/>
  <c r="U42" i="23"/>
  <c r="V42" i="23"/>
  <c r="Y42" i="23"/>
  <c r="D43" i="23"/>
  <c r="E43" i="23"/>
  <c r="G43" i="23"/>
  <c r="H43" i="23"/>
  <c r="I43" i="23"/>
  <c r="L43" i="23"/>
  <c r="Q43" i="23"/>
  <c r="R43" i="23"/>
  <c r="T43" i="23"/>
  <c r="U43" i="23"/>
  <c r="V43" i="23"/>
  <c r="Y43" i="23"/>
  <c r="AD43" i="23"/>
  <c r="AE43" i="23"/>
  <c r="AE46" i="23" s="1"/>
  <c r="AG43" i="23"/>
  <c r="AG46" i="23" s="1"/>
  <c r="AH43" i="23"/>
  <c r="AH46" i="23" s="1"/>
  <c r="AI43" i="23"/>
  <c r="AL43" i="23"/>
  <c r="F53" i="23"/>
  <c r="J53" i="23"/>
  <c r="S53" i="23"/>
  <c r="W53" i="23"/>
  <c r="AF53" i="23"/>
  <c r="AJ53" i="23"/>
  <c r="D54" i="23"/>
  <c r="E54" i="23"/>
  <c r="G54" i="23"/>
  <c r="H54" i="23"/>
  <c r="I54" i="23"/>
  <c r="L54" i="23"/>
  <c r="Q54" i="23"/>
  <c r="R54" i="23"/>
  <c r="T54" i="23"/>
  <c r="U54" i="23"/>
  <c r="V54" i="23"/>
  <c r="Y54" i="23"/>
  <c r="F55" i="23"/>
  <c r="J55" i="23"/>
  <c r="S55" i="23"/>
  <c r="W55" i="23"/>
  <c r="AF55" i="23"/>
  <c r="AJ55" i="23"/>
  <c r="D56" i="23"/>
  <c r="E56" i="23"/>
  <c r="G56" i="23"/>
  <c r="H56" i="23"/>
  <c r="I56" i="23"/>
  <c r="L56" i="23"/>
  <c r="Q56" i="23"/>
  <c r="R56" i="23"/>
  <c r="T56" i="23"/>
  <c r="U56" i="23"/>
  <c r="V56" i="23"/>
  <c r="Y56" i="23"/>
  <c r="D57" i="23"/>
  <c r="E57" i="23"/>
  <c r="G57" i="23"/>
  <c r="H57" i="23"/>
  <c r="I57" i="23"/>
  <c r="L57" i="23"/>
  <c r="Q57" i="23"/>
  <c r="R57" i="23"/>
  <c r="T57" i="23"/>
  <c r="U57" i="23"/>
  <c r="V57" i="23"/>
  <c r="Y57" i="23"/>
  <c r="AG57" i="23"/>
  <c r="AH57" i="23"/>
  <c r="AI57" i="23"/>
  <c r="AL57" i="23"/>
  <c r="F59" i="23"/>
  <c r="J59" i="23"/>
  <c r="S59" i="23"/>
  <c r="W59" i="23"/>
  <c r="AF59" i="23"/>
  <c r="AJ59" i="23"/>
  <c r="D60" i="23"/>
  <c r="E60" i="23"/>
  <c r="G60" i="23"/>
  <c r="H60" i="23"/>
  <c r="I60" i="23"/>
  <c r="L60" i="23"/>
  <c r="Q60" i="23"/>
  <c r="R60" i="23"/>
  <c r="T60" i="23"/>
  <c r="U60" i="23"/>
  <c r="V60" i="23"/>
  <c r="Y60" i="23"/>
  <c r="F61" i="23"/>
  <c r="J61" i="23"/>
  <c r="S61" i="23"/>
  <c r="W61" i="23"/>
  <c r="AF61" i="23"/>
  <c r="AJ61" i="23"/>
  <c r="D62" i="23"/>
  <c r="E62" i="23"/>
  <c r="G62" i="23"/>
  <c r="H62" i="23"/>
  <c r="I62" i="23"/>
  <c r="L62" i="23"/>
  <c r="Q62" i="23"/>
  <c r="R62" i="23"/>
  <c r="T62" i="23"/>
  <c r="U62" i="23"/>
  <c r="V62" i="23"/>
  <c r="Y62" i="23"/>
  <c r="F63" i="23"/>
  <c r="J63" i="23"/>
  <c r="S63" i="23"/>
  <c r="W63" i="23"/>
  <c r="AF63" i="23"/>
  <c r="AJ63" i="23"/>
  <c r="D64" i="23"/>
  <c r="E64" i="23"/>
  <c r="G64" i="23"/>
  <c r="H64" i="23"/>
  <c r="I64" i="23"/>
  <c r="L64" i="23"/>
  <c r="Q64" i="23"/>
  <c r="R64" i="23"/>
  <c r="T64" i="23"/>
  <c r="U64" i="23"/>
  <c r="V64" i="23"/>
  <c r="Y64" i="23"/>
  <c r="D65" i="23"/>
  <c r="E65" i="23"/>
  <c r="G65" i="23"/>
  <c r="H65" i="23"/>
  <c r="I65" i="23"/>
  <c r="L65" i="23"/>
  <c r="Q65" i="23"/>
  <c r="R65" i="23"/>
  <c r="T65" i="23"/>
  <c r="U65" i="23"/>
  <c r="V65" i="23"/>
  <c r="Y65" i="23"/>
  <c r="AD65" i="23"/>
  <c r="AD68" i="23" s="1"/>
  <c r="AE65" i="23"/>
  <c r="AG65" i="23"/>
  <c r="AH65" i="23"/>
  <c r="AI65" i="23"/>
  <c r="AL65" i="23"/>
  <c r="F74" i="23"/>
  <c r="J74" i="23"/>
  <c r="S74" i="23"/>
  <c r="W74" i="23"/>
  <c r="AF74" i="23"/>
  <c r="AJ74" i="23"/>
  <c r="D75" i="23"/>
  <c r="E75" i="23"/>
  <c r="G75" i="23"/>
  <c r="H75" i="23"/>
  <c r="I75" i="23"/>
  <c r="Q75" i="23"/>
  <c r="R75" i="23"/>
  <c r="T75" i="23"/>
  <c r="U75" i="23"/>
  <c r="V75" i="23"/>
  <c r="F76" i="23"/>
  <c r="F78" i="23" s="1"/>
  <c r="J76" i="23"/>
  <c r="S76" i="23"/>
  <c r="W76" i="23"/>
  <c r="AF76" i="23"/>
  <c r="AJ76" i="23"/>
  <c r="D77" i="23"/>
  <c r="E77" i="23"/>
  <c r="G77" i="23"/>
  <c r="H77" i="23"/>
  <c r="I77" i="23"/>
  <c r="Q77" i="23"/>
  <c r="R77" i="23"/>
  <c r="T77" i="23"/>
  <c r="U77" i="23"/>
  <c r="V77" i="23"/>
  <c r="D78" i="23"/>
  <c r="E78" i="23"/>
  <c r="G78" i="23"/>
  <c r="H78" i="23"/>
  <c r="I78" i="23"/>
  <c r="Q78" i="23"/>
  <c r="R78" i="23"/>
  <c r="T78" i="23"/>
  <c r="U78" i="23"/>
  <c r="V78" i="23"/>
  <c r="AD78" i="23"/>
  <c r="AE78" i="23"/>
  <c r="AF78" i="23"/>
  <c r="AG78" i="23"/>
  <c r="AH78" i="23"/>
  <c r="AI78" i="23"/>
  <c r="F80" i="23"/>
  <c r="J80" i="23"/>
  <c r="S80" i="23"/>
  <c r="W80" i="23"/>
  <c r="AF80" i="23"/>
  <c r="AJ80" i="23"/>
  <c r="D81" i="23"/>
  <c r="E81" i="23"/>
  <c r="G81" i="23"/>
  <c r="H81" i="23"/>
  <c r="I81" i="23"/>
  <c r="Q81" i="23"/>
  <c r="R81" i="23"/>
  <c r="T81" i="23"/>
  <c r="U81" i="23"/>
  <c r="V81" i="23"/>
  <c r="F82" i="23"/>
  <c r="J82" i="23"/>
  <c r="S82" i="23"/>
  <c r="W82" i="23"/>
  <c r="AF82" i="23"/>
  <c r="AJ82" i="23"/>
  <c r="D83" i="23"/>
  <c r="E83" i="23"/>
  <c r="G83" i="23"/>
  <c r="H83" i="23"/>
  <c r="I83" i="23"/>
  <c r="Q83" i="23"/>
  <c r="R83" i="23"/>
  <c r="T83" i="23"/>
  <c r="U83" i="23"/>
  <c r="V83" i="23"/>
  <c r="F84" i="23"/>
  <c r="J84" i="23"/>
  <c r="S84" i="23"/>
  <c r="W84" i="23"/>
  <c r="AF84" i="23"/>
  <c r="AJ84" i="23"/>
  <c r="D85" i="23"/>
  <c r="E85" i="23"/>
  <c r="G85" i="23"/>
  <c r="H85" i="23"/>
  <c r="I85" i="23"/>
  <c r="Q85" i="23"/>
  <c r="R85" i="23"/>
  <c r="T85" i="23"/>
  <c r="U85" i="23"/>
  <c r="V85" i="23"/>
  <c r="D86" i="23"/>
  <c r="E86" i="23"/>
  <c r="G86" i="23"/>
  <c r="H86" i="23"/>
  <c r="I86" i="23"/>
  <c r="Q86" i="23"/>
  <c r="R86" i="23"/>
  <c r="T86" i="23"/>
  <c r="U86" i="23"/>
  <c r="V86" i="23"/>
  <c r="AD86" i="23"/>
  <c r="AE86" i="23"/>
  <c r="AG86" i="23"/>
  <c r="AH86" i="23"/>
  <c r="AI86" i="23"/>
  <c r="F95" i="23"/>
  <c r="J95" i="23"/>
  <c r="S95" i="23"/>
  <c r="W95" i="23"/>
  <c r="AF95" i="23"/>
  <c r="AJ95" i="23"/>
  <c r="D96" i="23"/>
  <c r="E96" i="23"/>
  <c r="G96" i="23"/>
  <c r="H96" i="23"/>
  <c r="I96" i="23"/>
  <c r="Q96" i="23"/>
  <c r="R96" i="23"/>
  <c r="T96" i="23"/>
  <c r="U96" i="23"/>
  <c r="V96" i="23"/>
  <c r="F97" i="23"/>
  <c r="J97" i="23"/>
  <c r="J99" i="23" s="1"/>
  <c r="S97" i="23"/>
  <c r="W97" i="23"/>
  <c r="W99" i="23" s="1"/>
  <c r="AF97" i="23"/>
  <c r="AJ97" i="23"/>
  <c r="D98" i="23"/>
  <c r="E98" i="23"/>
  <c r="G98" i="23"/>
  <c r="H98" i="23"/>
  <c r="I98" i="23"/>
  <c r="Q98" i="23"/>
  <c r="R98" i="23"/>
  <c r="T98" i="23"/>
  <c r="U98" i="23"/>
  <c r="V98" i="23"/>
  <c r="D99" i="23"/>
  <c r="E99" i="23"/>
  <c r="G99" i="23"/>
  <c r="H99" i="23"/>
  <c r="I99" i="23"/>
  <c r="Q99" i="23"/>
  <c r="R99" i="23"/>
  <c r="T99" i="23"/>
  <c r="U99" i="23"/>
  <c r="V99" i="23"/>
  <c r="AD99" i="23"/>
  <c r="AE99" i="23"/>
  <c r="AG99" i="23"/>
  <c r="AH99" i="23"/>
  <c r="AI99" i="23"/>
  <c r="F101" i="23"/>
  <c r="J101" i="23"/>
  <c r="S101" i="23"/>
  <c r="W101" i="23"/>
  <c r="AF101" i="23"/>
  <c r="AJ101" i="23"/>
  <c r="D102" i="23"/>
  <c r="E102" i="23"/>
  <c r="G102" i="23"/>
  <c r="H102" i="23"/>
  <c r="I102" i="23"/>
  <c r="Q102" i="23"/>
  <c r="R102" i="23"/>
  <c r="T102" i="23"/>
  <c r="U102" i="23"/>
  <c r="V102" i="23"/>
  <c r="F103" i="23"/>
  <c r="J103" i="23"/>
  <c r="S103" i="23"/>
  <c r="W103" i="23"/>
  <c r="AF103" i="23"/>
  <c r="AJ103" i="23"/>
  <c r="D104" i="23"/>
  <c r="E104" i="23"/>
  <c r="G104" i="23"/>
  <c r="H104" i="23"/>
  <c r="I104" i="23"/>
  <c r="Q104" i="23"/>
  <c r="R104" i="23"/>
  <c r="T104" i="23"/>
  <c r="U104" i="23"/>
  <c r="V104" i="23"/>
  <c r="F105" i="23"/>
  <c r="J105" i="23"/>
  <c r="S105" i="23"/>
  <c r="W105" i="23"/>
  <c r="AF105" i="23"/>
  <c r="AJ105" i="23"/>
  <c r="D106" i="23"/>
  <c r="E106" i="23"/>
  <c r="G106" i="23"/>
  <c r="H106" i="23"/>
  <c r="I106" i="23"/>
  <c r="Q106" i="23"/>
  <c r="R106" i="23"/>
  <c r="T106" i="23"/>
  <c r="U106" i="23"/>
  <c r="V106" i="23"/>
  <c r="D107" i="23"/>
  <c r="E107" i="23"/>
  <c r="G107" i="23"/>
  <c r="H107" i="23"/>
  <c r="I107" i="23"/>
  <c r="Q107" i="23"/>
  <c r="R107" i="23"/>
  <c r="T107" i="23"/>
  <c r="U107" i="23"/>
  <c r="V107" i="23"/>
  <c r="AD107" i="23"/>
  <c r="AE107" i="23"/>
  <c r="AG107" i="23"/>
  <c r="AH107" i="23"/>
  <c r="AI107" i="23"/>
  <c r="Q23" i="23" l="1"/>
  <c r="G23" i="23"/>
  <c r="V23" i="23"/>
  <c r="V24" i="23" s="1"/>
  <c r="V88" i="23"/>
  <c r="AJ99" i="23"/>
  <c r="W100" i="23" s="1"/>
  <c r="AF99" i="23"/>
  <c r="H109" i="23"/>
  <c r="U109" i="23"/>
  <c r="X97" i="23"/>
  <c r="H23" i="23"/>
  <c r="J106" i="23"/>
  <c r="G66" i="23"/>
  <c r="H100" i="23"/>
  <c r="AK31" i="23"/>
  <c r="AO31" i="23" s="1"/>
  <c r="AJ57" i="23"/>
  <c r="W43" i="23"/>
  <c r="U36" i="23"/>
  <c r="T87" i="23"/>
  <c r="X59" i="23"/>
  <c r="AA59" i="23" s="1"/>
  <c r="I58" i="23"/>
  <c r="V44" i="23"/>
  <c r="T46" i="23"/>
  <c r="T47" i="23" s="1"/>
  <c r="J60" i="23"/>
  <c r="U87" i="23"/>
  <c r="X55" i="23"/>
  <c r="AA55" i="23" s="1"/>
  <c r="AK53" i="23"/>
  <c r="AN53" i="23" s="1"/>
  <c r="K31" i="23"/>
  <c r="N31" i="23" s="1"/>
  <c r="J40" i="23"/>
  <c r="W13" i="23"/>
  <c r="F64" i="23"/>
  <c r="K15" i="23"/>
  <c r="O15" i="23" s="1"/>
  <c r="AG109" i="23"/>
  <c r="X37" i="23"/>
  <c r="AA37" i="23" s="1"/>
  <c r="AK33" i="23"/>
  <c r="AN33" i="23" s="1"/>
  <c r="R66" i="23"/>
  <c r="S62" i="23"/>
  <c r="H46" i="23"/>
  <c r="K105" i="23"/>
  <c r="J96" i="23"/>
  <c r="X82" i="23"/>
  <c r="X74" i="23"/>
  <c r="E46" i="23"/>
  <c r="X9" i="23"/>
  <c r="AA9" i="23" s="1"/>
  <c r="J107" i="23"/>
  <c r="K95" i="23"/>
  <c r="AD109" i="23"/>
  <c r="T66" i="23"/>
  <c r="W65" i="23"/>
  <c r="X103" i="23"/>
  <c r="W75" i="23"/>
  <c r="AH68" i="23"/>
  <c r="V108" i="23"/>
  <c r="G109" i="23"/>
  <c r="K63" i="23"/>
  <c r="X19" i="23"/>
  <c r="AA19" i="23" s="1"/>
  <c r="AK17" i="23"/>
  <c r="AN17" i="23" s="1"/>
  <c r="X11" i="23"/>
  <c r="AA11" i="23" s="1"/>
  <c r="AK9" i="23"/>
  <c r="AO9" i="23" s="1"/>
  <c r="S104" i="23"/>
  <c r="F102" i="23"/>
  <c r="G46" i="23"/>
  <c r="F38" i="23"/>
  <c r="J20" i="23"/>
  <c r="W21" i="23"/>
  <c r="K101" i="23"/>
  <c r="AK97" i="23"/>
  <c r="W32" i="23"/>
  <c r="F42" i="23"/>
  <c r="AK84" i="23"/>
  <c r="AK82" i="23"/>
  <c r="AJ86" i="23"/>
  <c r="K17" i="23"/>
  <c r="N17" i="23" s="1"/>
  <c r="X15" i="23"/>
  <c r="AB15" i="23" s="1"/>
  <c r="D58" i="23"/>
  <c r="AJ21" i="23"/>
  <c r="AJ13" i="23"/>
  <c r="G88" i="23"/>
  <c r="S85" i="23"/>
  <c r="W77" i="23"/>
  <c r="AK61" i="23"/>
  <c r="AN61" i="23" s="1"/>
  <c r="J57" i="23"/>
  <c r="AK19" i="23"/>
  <c r="AO19" i="23" s="1"/>
  <c r="X76" i="23"/>
  <c r="W78" i="23"/>
  <c r="S65" i="23"/>
  <c r="X63" i="23"/>
  <c r="AB63" i="23" s="1"/>
  <c r="AF35" i="23"/>
  <c r="I88" i="23"/>
  <c r="D88" i="23"/>
  <c r="K76" i="23"/>
  <c r="F54" i="23"/>
  <c r="K53" i="23"/>
  <c r="N53" i="23" s="1"/>
  <c r="Y36" i="23"/>
  <c r="AK15" i="23"/>
  <c r="AN15" i="23" s="1"/>
  <c r="K11" i="23"/>
  <c r="O11" i="23" s="1"/>
  <c r="AK105" i="23"/>
  <c r="H88" i="23"/>
  <c r="E79" i="23"/>
  <c r="X61" i="23"/>
  <c r="AA61" i="23" s="1"/>
  <c r="K59" i="23"/>
  <c r="O59" i="23" s="1"/>
  <c r="AK55" i="23"/>
  <c r="AN55" i="23" s="1"/>
  <c r="G36" i="23"/>
  <c r="AJ35" i="23"/>
  <c r="AE23" i="23"/>
  <c r="X84" i="23"/>
  <c r="I23" i="23"/>
  <c r="X105" i="23"/>
  <c r="AK39" i="23"/>
  <c r="AO39" i="23" s="1"/>
  <c r="Y22" i="23"/>
  <c r="T108" i="23"/>
  <c r="K84" i="23"/>
  <c r="S86" i="23"/>
  <c r="X80" i="23"/>
  <c r="AK76" i="23"/>
  <c r="H66" i="23"/>
  <c r="K61" i="23"/>
  <c r="O61" i="23" s="1"/>
  <c r="K55" i="23"/>
  <c r="O55" i="23" s="1"/>
  <c r="H22" i="23"/>
  <c r="K103" i="23"/>
  <c r="AK95" i="23"/>
  <c r="E68" i="23"/>
  <c r="S43" i="23"/>
  <c r="W35" i="23"/>
  <c r="R108" i="23"/>
  <c r="S106" i="23"/>
  <c r="I108" i="23"/>
  <c r="H108" i="23"/>
  <c r="W107" i="23"/>
  <c r="J104" i="23"/>
  <c r="D108" i="23"/>
  <c r="G108" i="23"/>
  <c r="T109" i="23"/>
  <c r="U108" i="23"/>
  <c r="E108" i="23"/>
  <c r="S107" i="23"/>
  <c r="X101" i="23"/>
  <c r="R109" i="23"/>
  <c r="Q109" i="23"/>
  <c r="E109" i="23"/>
  <c r="J98" i="23"/>
  <c r="S99" i="23"/>
  <c r="F98" i="23"/>
  <c r="S98" i="23"/>
  <c r="K97" i="23"/>
  <c r="W106" i="23"/>
  <c r="Q108" i="23"/>
  <c r="AH109" i="23"/>
  <c r="AK103" i="23"/>
  <c r="AJ107" i="23"/>
  <c r="W104" i="23"/>
  <c r="AI109" i="23"/>
  <c r="AK101" i="23"/>
  <c r="AE109" i="23"/>
  <c r="W98" i="23"/>
  <c r="Q100" i="23"/>
  <c r="V100" i="23"/>
  <c r="U100" i="23"/>
  <c r="T100" i="23"/>
  <c r="V109" i="23"/>
  <c r="I100" i="23"/>
  <c r="G100" i="23"/>
  <c r="J100" i="23"/>
  <c r="D100" i="23"/>
  <c r="S96" i="23"/>
  <c r="R100" i="23"/>
  <c r="I109" i="23"/>
  <c r="F96" i="23"/>
  <c r="D109" i="23"/>
  <c r="E100" i="23"/>
  <c r="T88" i="23"/>
  <c r="E87" i="23"/>
  <c r="S83" i="23"/>
  <c r="I87" i="23"/>
  <c r="H87" i="23"/>
  <c r="D87" i="23"/>
  <c r="V87" i="23"/>
  <c r="J81" i="23"/>
  <c r="U88" i="23"/>
  <c r="Q88" i="23"/>
  <c r="R87" i="23"/>
  <c r="Q87" i="23"/>
  <c r="F81" i="23"/>
  <c r="G87" i="23"/>
  <c r="E88" i="23"/>
  <c r="U79" i="23"/>
  <c r="J77" i="23"/>
  <c r="T79" i="23"/>
  <c r="G79" i="23"/>
  <c r="Q79" i="23"/>
  <c r="R88" i="23"/>
  <c r="I79" i="23"/>
  <c r="W83" i="23"/>
  <c r="AD88" i="23"/>
  <c r="W81" i="23"/>
  <c r="AI88" i="23"/>
  <c r="AH88" i="23"/>
  <c r="AG88" i="23"/>
  <c r="S77" i="23"/>
  <c r="V79" i="23"/>
  <c r="H79" i="23"/>
  <c r="J75" i="23"/>
  <c r="D79" i="23"/>
  <c r="F75" i="23"/>
  <c r="S75" i="23"/>
  <c r="R79" i="23"/>
  <c r="K74" i="23"/>
  <c r="J78" i="23"/>
  <c r="Y58" i="23"/>
  <c r="L58" i="23"/>
  <c r="J64" i="23"/>
  <c r="I66" i="23"/>
  <c r="S64" i="23"/>
  <c r="T68" i="23"/>
  <c r="W62" i="23"/>
  <c r="I68" i="23"/>
  <c r="F62" i="23"/>
  <c r="W60" i="23"/>
  <c r="E66" i="23"/>
  <c r="D66" i="23"/>
  <c r="R68" i="23"/>
  <c r="F65" i="23"/>
  <c r="F60" i="23"/>
  <c r="V58" i="23"/>
  <c r="S57" i="23"/>
  <c r="H68" i="23"/>
  <c r="V66" i="23"/>
  <c r="AK59" i="23"/>
  <c r="AO59" i="23" s="1"/>
  <c r="S60" i="23"/>
  <c r="AE68" i="23"/>
  <c r="AF68" i="23" s="1"/>
  <c r="AF57" i="23"/>
  <c r="AI68" i="23"/>
  <c r="W54" i="23"/>
  <c r="U58" i="23"/>
  <c r="R58" i="23"/>
  <c r="S54" i="23"/>
  <c r="U68" i="23"/>
  <c r="H58" i="23"/>
  <c r="J54" i="23"/>
  <c r="Q58" i="23"/>
  <c r="E58" i="23"/>
  <c r="F57" i="23"/>
  <c r="Y46" i="23"/>
  <c r="Z39" i="23" s="1"/>
  <c r="L36" i="23"/>
  <c r="J42" i="23"/>
  <c r="X39" i="23"/>
  <c r="AA39" i="23" s="1"/>
  <c r="H44" i="23"/>
  <c r="V46" i="23"/>
  <c r="T44" i="23"/>
  <c r="I44" i="23"/>
  <c r="G44" i="23"/>
  <c r="J38" i="23"/>
  <c r="Q46" i="23"/>
  <c r="E44" i="23"/>
  <c r="H36" i="23"/>
  <c r="J34" i="23"/>
  <c r="Q36" i="23"/>
  <c r="F35" i="23"/>
  <c r="AJ43" i="23"/>
  <c r="W40" i="23"/>
  <c r="S40" i="23"/>
  <c r="W38" i="23"/>
  <c r="W34" i="23"/>
  <c r="T36" i="23"/>
  <c r="R36" i="23"/>
  <c r="J32" i="23"/>
  <c r="V36" i="23"/>
  <c r="I36" i="23"/>
  <c r="X31" i="23"/>
  <c r="AB31" i="23" s="1"/>
  <c r="D36" i="23"/>
  <c r="S32" i="23"/>
  <c r="R46" i="23"/>
  <c r="R47" i="23" s="1"/>
  <c r="E36" i="23"/>
  <c r="F32" i="23"/>
  <c r="AL23" i="23"/>
  <c r="AM21" i="23" s="1"/>
  <c r="W20" i="23"/>
  <c r="J21" i="23"/>
  <c r="K19" i="23"/>
  <c r="G22" i="23"/>
  <c r="F20" i="23"/>
  <c r="J18" i="23"/>
  <c r="U23" i="23"/>
  <c r="W18" i="23"/>
  <c r="U22" i="23"/>
  <c r="J16" i="23"/>
  <c r="W16" i="23"/>
  <c r="D22" i="23"/>
  <c r="F16" i="23"/>
  <c r="Q22" i="23"/>
  <c r="I22" i="23"/>
  <c r="E22" i="23"/>
  <c r="R23" i="23"/>
  <c r="F12" i="23"/>
  <c r="D14" i="23"/>
  <c r="J13" i="23"/>
  <c r="G14" i="23"/>
  <c r="D23" i="23"/>
  <c r="F23" i="23" s="1"/>
  <c r="S20" i="23"/>
  <c r="R22" i="23"/>
  <c r="T22" i="23"/>
  <c r="AH23" i="23"/>
  <c r="AJ23" i="23" s="1"/>
  <c r="S16" i="23"/>
  <c r="AD23" i="23"/>
  <c r="Q24" i="23" s="1"/>
  <c r="V14" i="23"/>
  <c r="W10" i="23"/>
  <c r="U14" i="23"/>
  <c r="T23" i="23"/>
  <c r="I14" i="23"/>
  <c r="T14" i="23"/>
  <c r="R14" i="23"/>
  <c r="E14" i="23"/>
  <c r="S10" i="23"/>
  <c r="J10" i="23"/>
  <c r="L22" i="23"/>
  <c r="Y23" i="23"/>
  <c r="Z9" i="23" s="1"/>
  <c r="L23" i="23"/>
  <c r="M13" i="23" s="1"/>
  <c r="W102" i="23"/>
  <c r="J102" i="23"/>
  <c r="AE88" i="23"/>
  <c r="K80" i="23"/>
  <c r="F77" i="23"/>
  <c r="AK74" i="23"/>
  <c r="AJ78" i="23"/>
  <c r="D44" i="23"/>
  <c r="D46" i="23"/>
  <c r="W64" i="23"/>
  <c r="AJ65" i="23"/>
  <c r="S38" i="23"/>
  <c r="AK37" i="23"/>
  <c r="X17" i="23"/>
  <c r="S18" i="23"/>
  <c r="S12" i="23"/>
  <c r="AK11" i="23"/>
  <c r="AF13" i="23"/>
  <c r="AF107" i="23"/>
  <c r="F107" i="23"/>
  <c r="F106" i="23"/>
  <c r="W96" i="23"/>
  <c r="Q68" i="23"/>
  <c r="Q66" i="23"/>
  <c r="AK63" i="23"/>
  <c r="J56" i="23"/>
  <c r="W56" i="23"/>
  <c r="W57" i="23"/>
  <c r="K39" i="23"/>
  <c r="F43" i="23"/>
  <c r="F40" i="23"/>
  <c r="X33" i="23"/>
  <c r="S35" i="23"/>
  <c r="F34" i="23"/>
  <c r="S34" i="23"/>
  <c r="F104" i="23"/>
  <c r="W86" i="23"/>
  <c r="J86" i="23"/>
  <c r="W85" i="23"/>
  <c r="J85" i="23"/>
  <c r="S78" i="23"/>
  <c r="S79" i="23" s="1"/>
  <c r="Y68" i="23"/>
  <c r="Z65" i="23" s="1"/>
  <c r="Y66" i="23"/>
  <c r="Q44" i="23"/>
  <c r="AD46" i="23"/>
  <c r="AF46" i="23" s="1"/>
  <c r="L44" i="23"/>
  <c r="L46" i="23"/>
  <c r="M43" i="23" s="1"/>
  <c r="S102" i="23"/>
  <c r="X95" i="23"/>
  <c r="J83" i="23"/>
  <c r="S81" i="23"/>
  <c r="AK80" i="23"/>
  <c r="V68" i="23"/>
  <c r="L68" i="23"/>
  <c r="M57" i="23" s="1"/>
  <c r="S21" i="23"/>
  <c r="Q14" i="23"/>
  <c r="F99" i="23"/>
  <c r="K82" i="23"/>
  <c r="F83" i="23"/>
  <c r="U66" i="23"/>
  <c r="AL68" i="23"/>
  <c r="AM57" i="23" s="1"/>
  <c r="AG68" i="23"/>
  <c r="T58" i="23"/>
  <c r="L14" i="23"/>
  <c r="G68" i="23"/>
  <c r="G58" i="23"/>
  <c r="Y44" i="23"/>
  <c r="AL46" i="23"/>
  <c r="U44" i="23"/>
  <c r="U46" i="23"/>
  <c r="AF86" i="23"/>
  <c r="F86" i="23"/>
  <c r="F85" i="23"/>
  <c r="L66" i="23"/>
  <c r="J65" i="23"/>
  <c r="J62" i="23"/>
  <c r="S42" i="23"/>
  <c r="AK41" i="23"/>
  <c r="AF43" i="23"/>
  <c r="H14" i="23"/>
  <c r="K9" i="23"/>
  <c r="F13" i="23"/>
  <c r="F10" i="23"/>
  <c r="D68" i="23"/>
  <c r="S56" i="23"/>
  <c r="R44" i="23"/>
  <c r="J43" i="23"/>
  <c r="K41" i="23"/>
  <c r="K37" i="23"/>
  <c r="F18" i="23"/>
  <c r="S13" i="23"/>
  <c r="F56" i="23"/>
  <c r="X53" i="23"/>
  <c r="W42" i="23"/>
  <c r="Y14" i="23"/>
  <c r="W12" i="23"/>
  <c r="AI46" i="23"/>
  <c r="I46" i="23"/>
  <c r="X41" i="23"/>
  <c r="J35" i="23"/>
  <c r="K33" i="23"/>
  <c r="V22" i="23"/>
  <c r="AF21" i="23"/>
  <c r="F21" i="23"/>
  <c r="J12" i="23"/>
  <c r="AF65" i="23"/>
  <c r="I24" i="23" l="1"/>
  <c r="V89" i="23"/>
  <c r="I89" i="23"/>
  <c r="B47" i="23"/>
  <c r="D45" i="23"/>
  <c r="B67" i="23"/>
  <c r="D67" i="23"/>
  <c r="F100" i="23"/>
  <c r="AB9" i="23"/>
  <c r="S100" i="23"/>
  <c r="X86" i="23"/>
  <c r="W14" i="23"/>
  <c r="X98" i="23"/>
  <c r="AN31" i="23"/>
  <c r="G47" i="23"/>
  <c r="R89" i="23"/>
  <c r="J108" i="23"/>
  <c r="F88" i="23"/>
  <c r="H110" i="23"/>
  <c r="AN19" i="23"/>
  <c r="F109" i="23"/>
  <c r="T110" i="23"/>
  <c r="N11" i="23"/>
  <c r="W44" i="23"/>
  <c r="K77" i="23"/>
  <c r="R110" i="23"/>
  <c r="W87" i="23"/>
  <c r="U110" i="23"/>
  <c r="E110" i="23"/>
  <c r="J44" i="23"/>
  <c r="X62" i="23"/>
  <c r="AN9" i="23"/>
  <c r="K98" i="23"/>
  <c r="AB61" i="23"/>
  <c r="K106" i="23"/>
  <c r="U69" i="23"/>
  <c r="X106" i="23"/>
  <c r="I47" i="23"/>
  <c r="K18" i="23"/>
  <c r="V47" i="23"/>
  <c r="J66" i="23"/>
  <c r="O17" i="23"/>
  <c r="AB55" i="23"/>
  <c r="X83" i="23"/>
  <c r="X38" i="23"/>
  <c r="J22" i="23"/>
  <c r="K83" i="23"/>
  <c r="AB37" i="23"/>
  <c r="F87" i="23"/>
  <c r="S87" i="23"/>
  <c r="AK78" i="23"/>
  <c r="AK35" i="23"/>
  <c r="AO35" i="23" s="1"/>
  <c r="AO15" i="23"/>
  <c r="J23" i="23"/>
  <c r="W46" i="23"/>
  <c r="N15" i="23"/>
  <c r="M11" i="23"/>
  <c r="N61" i="23"/>
  <c r="AB59" i="23"/>
  <c r="S44" i="23"/>
  <c r="X10" i="23"/>
  <c r="K32" i="23"/>
  <c r="F44" i="23"/>
  <c r="AN59" i="23"/>
  <c r="O31" i="23"/>
  <c r="W79" i="23"/>
  <c r="J14" i="23"/>
  <c r="J79" i="23"/>
  <c r="M21" i="23"/>
  <c r="AA63" i="23"/>
  <c r="X64" i="23"/>
  <c r="M23" i="23"/>
  <c r="AA31" i="23"/>
  <c r="W22" i="23"/>
  <c r="K16" i="23"/>
  <c r="W36" i="23"/>
  <c r="X77" i="23"/>
  <c r="K12" i="23"/>
  <c r="X78" i="23"/>
  <c r="W23" i="23"/>
  <c r="W24" i="23" s="1"/>
  <c r="AO33" i="23"/>
  <c r="Q110" i="23"/>
  <c r="K104" i="23"/>
  <c r="K102" i="23"/>
  <c r="E69" i="23"/>
  <c r="AJ109" i="23"/>
  <c r="J88" i="23"/>
  <c r="X16" i="23"/>
  <c r="D89" i="23"/>
  <c r="H89" i="23"/>
  <c r="W88" i="23"/>
  <c r="AO53" i="23"/>
  <c r="AA15" i="23"/>
  <c r="AM11" i="23"/>
  <c r="X104" i="23"/>
  <c r="Z41" i="23"/>
  <c r="AM17" i="23"/>
  <c r="AO55" i="23"/>
  <c r="S66" i="23"/>
  <c r="G89" i="23"/>
  <c r="G110" i="23"/>
  <c r="X85" i="23"/>
  <c r="X13" i="23"/>
  <c r="AA13" i="23" s="1"/>
  <c r="Z33" i="23"/>
  <c r="AK57" i="23"/>
  <c r="AN57" i="23" s="1"/>
  <c r="F108" i="23"/>
  <c r="X56" i="23"/>
  <c r="S108" i="23"/>
  <c r="O53" i="23"/>
  <c r="X60" i="23"/>
  <c r="AB19" i="23"/>
  <c r="X12" i="23"/>
  <c r="M17" i="23"/>
  <c r="AM23" i="23"/>
  <c r="X40" i="23"/>
  <c r="J36" i="23"/>
  <c r="Z37" i="23"/>
  <c r="R69" i="23"/>
  <c r="AB11" i="23"/>
  <c r="AM13" i="23"/>
  <c r="M9" i="23"/>
  <c r="W66" i="23"/>
  <c r="K75" i="23"/>
  <c r="AM9" i="23"/>
  <c r="Z35" i="23"/>
  <c r="N59" i="23"/>
  <c r="S36" i="23"/>
  <c r="M19" i="23"/>
  <c r="X75" i="23"/>
  <c r="AM19" i="23"/>
  <c r="AO61" i="23"/>
  <c r="AF109" i="23"/>
  <c r="Z46" i="23"/>
  <c r="Z43" i="23"/>
  <c r="X20" i="23"/>
  <c r="K60" i="23"/>
  <c r="AJ68" i="23"/>
  <c r="AK68" i="23" s="1"/>
  <c r="AN68" i="23" s="1"/>
  <c r="M15" i="23"/>
  <c r="AM15" i="23"/>
  <c r="AK107" i="23"/>
  <c r="AF23" i="23"/>
  <c r="AK23" i="23" s="1"/>
  <c r="K54" i="23"/>
  <c r="Z31" i="23"/>
  <c r="X32" i="23"/>
  <c r="Y47" i="23"/>
  <c r="V69" i="23"/>
  <c r="K81" i="23"/>
  <c r="S109" i="23"/>
  <c r="K20" i="23"/>
  <c r="K57" i="23"/>
  <c r="N57" i="23" s="1"/>
  <c r="X81" i="23"/>
  <c r="N55" i="23"/>
  <c r="AK21" i="23"/>
  <c r="AO21" i="23" s="1"/>
  <c r="AO17" i="23"/>
  <c r="F66" i="23"/>
  <c r="K56" i="23"/>
  <c r="AN39" i="23"/>
  <c r="R24" i="23"/>
  <c r="K85" i="23"/>
  <c r="AK99" i="23"/>
  <c r="K107" i="23"/>
  <c r="X107" i="23"/>
  <c r="O19" i="23"/>
  <c r="U24" i="23"/>
  <c r="S46" i="23"/>
  <c r="K78" i="23"/>
  <c r="E24" i="23"/>
  <c r="X102" i="23"/>
  <c r="E47" i="23"/>
  <c r="K62" i="23"/>
  <c r="X96" i="23"/>
  <c r="K99" i="23"/>
  <c r="S23" i="23"/>
  <c r="X65" i="23"/>
  <c r="T89" i="23"/>
  <c r="W109" i="23"/>
  <c r="I110" i="23"/>
  <c r="W108" i="23"/>
  <c r="D110" i="23"/>
  <c r="V110" i="23"/>
  <c r="J109" i="23"/>
  <c r="Q89" i="23"/>
  <c r="U89" i="23"/>
  <c r="S88" i="23"/>
  <c r="J87" i="23"/>
  <c r="E89" i="23"/>
  <c r="AJ88" i="23"/>
  <c r="H69" i="23"/>
  <c r="S58" i="23"/>
  <c r="F58" i="23"/>
  <c r="AB39" i="23"/>
  <c r="Q47" i="23"/>
  <c r="F36" i="23"/>
  <c r="Z11" i="23"/>
  <c r="Y24" i="23"/>
  <c r="L24" i="23"/>
  <c r="Z23" i="23"/>
  <c r="Z19" i="23"/>
  <c r="Z21" i="23"/>
  <c r="Z17" i="23"/>
  <c r="Z15" i="23"/>
  <c r="H24" i="23"/>
  <c r="N19" i="23"/>
  <c r="K21" i="23"/>
  <c r="N21" i="23" s="1"/>
  <c r="F22" i="23"/>
  <c r="D24" i="23"/>
  <c r="G24" i="23"/>
  <c r="T24" i="23"/>
  <c r="Z13" i="23"/>
  <c r="AA17" i="23"/>
  <c r="X18" i="23"/>
  <c r="AB17" i="23"/>
  <c r="J46" i="23"/>
  <c r="J58" i="23"/>
  <c r="W58" i="23"/>
  <c r="AN11" i="23"/>
  <c r="AO11" i="23"/>
  <c r="AK13" i="23"/>
  <c r="M31" i="23"/>
  <c r="M39" i="23"/>
  <c r="L47" i="23"/>
  <c r="M33" i="23"/>
  <c r="M35" i="23"/>
  <c r="M37" i="23"/>
  <c r="M41" i="23"/>
  <c r="M46" i="23"/>
  <c r="O41" i="23"/>
  <c r="K42" i="23"/>
  <c r="K43" i="23"/>
  <c r="N41" i="23"/>
  <c r="K64" i="23"/>
  <c r="K65" i="23"/>
  <c r="N63" i="23"/>
  <c r="O63" i="23"/>
  <c r="H47" i="23"/>
  <c r="U47" i="23"/>
  <c r="J68" i="23"/>
  <c r="G69" i="23"/>
  <c r="AM59" i="23"/>
  <c r="AM63" i="23"/>
  <c r="AM53" i="23"/>
  <c r="AM61" i="23"/>
  <c r="AM55" i="23"/>
  <c r="AM68" i="23"/>
  <c r="AN37" i="23"/>
  <c r="AO37" i="23"/>
  <c r="W68" i="23"/>
  <c r="S22" i="23"/>
  <c r="Z55" i="23"/>
  <c r="Z59" i="23"/>
  <c r="Z63" i="23"/>
  <c r="Z53" i="23"/>
  <c r="Y69" i="23"/>
  <c r="Z61" i="23"/>
  <c r="Z68" i="23"/>
  <c r="I69" i="23"/>
  <c r="AF88" i="23"/>
  <c r="X57" i="23"/>
  <c r="D69" i="23"/>
  <c r="F68" i="23"/>
  <c r="AM33" i="23"/>
  <c r="AM37" i="23"/>
  <c r="AM41" i="23"/>
  <c r="AM31" i="23"/>
  <c r="AM35" i="23"/>
  <c r="AM39" i="23"/>
  <c r="AM46" i="23"/>
  <c r="AN63" i="23"/>
  <c r="AO63" i="23"/>
  <c r="AK65" i="23"/>
  <c r="AJ46" i="23"/>
  <c r="AM65" i="23"/>
  <c r="X99" i="23"/>
  <c r="K10" i="23"/>
  <c r="N9" i="23"/>
  <c r="O9" i="23"/>
  <c r="K13" i="23"/>
  <c r="K40" i="23"/>
  <c r="N39" i="23"/>
  <c r="O39" i="23"/>
  <c r="AN41" i="23"/>
  <c r="AO41" i="23"/>
  <c r="AK43" i="23"/>
  <c r="K34" i="23"/>
  <c r="K35" i="23"/>
  <c r="N33" i="23"/>
  <c r="O33" i="23"/>
  <c r="S14" i="23"/>
  <c r="T69" i="23"/>
  <c r="X35" i="23"/>
  <c r="AA33" i="23"/>
  <c r="X34" i="23"/>
  <c r="AB33" i="23"/>
  <c r="Z57" i="23"/>
  <c r="F46" i="23"/>
  <c r="D47" i="23"/>
  <c r="K96" i="23"/>
  <c r="AK86" i="23"/>
  <c r="AA53" i="23"/>
  <c r="X54" i="23"/>
  <c r="AB53" i="23"/>
  <c r="S68" i="23"/>
  <c r="Q69" i="23"/>
  <c r="X43" i="23"/>
  <c r="AA41" i="23"/>
  <c r="X42" i="23"/>
  <c r="AB41" i="23"/>
  <c r="O37" i="23"/>
  <c r="K38" i="23"/>
  <c r="N37" i="23"/>
  <c r="F14" i="23"/>
  <c r="AM43" i="23"/>
  <c r="M61" i="23"/>
  <c r="L69" i="23"/>
  <c r="M55" i="23"/>
  <c r="M59" i="23"/>
  <c r="M63" i="23"/>
  <c r="M53" i="23"/>
  <c r="M65" i="23"/>
  <c r="M68" i="23"/>
  <c r="X21" i="23"/>
  <c r="K86" i="23"/>
  <c r="F79" i="23"/>
  <c r="AK109" i="23" l="1"/>
  <c r="X87" i="23"/>
  <c r="K87" i="23"/>
  <c r="S110" i="23"/>
  <c r="K88" i="23"/>
  <c r="K58" i="23"/>
  <c r="X79" i="23"/>
  <c r="AN35" i="23"/>
  <c r="W47" i="23"/>
  <c r="J24" i="23"/>
  <c r="K23" i="23"/>
  <c r="N23" i="23" s="1"/>
  <c r="O21" i="23"/>
  <c r="X88" i="23"/>
  <c r="J47" i="23"/>
  <c r="X46" i="23"/>
  <c r="AA46" i="23" s="1"/>
  <c r="AN21" i="23"/>
  <c r="W69" i="23"/>
  <c r="W89" i="23"/>
  <c r="J89" i="23"/>
  <c r="AO57" i="23"/>
  <c r="K79" i="23"/>
  <c r="J110" i="23"/>
  <c r="AB13" i="23"/>
  <c r="X14" i="23"/>
  <c r="F110" i="23"/>
  <c r="O57" i="23"/>
  <c r="S24" i="23"/>
  <c r="X109" i="23"/>
  <c r="F24" i="23"/>
  <c r="X100" i="23"/>
  <c r="X23" i="23"/>
  <c r="X24" i="23" s="1"/>
  <c r="K108" i="23"/>
  <c r="S47" i="23"/>
  <c r="AO68" i="23"/>
  <c r="W110" i="23"/>
  <c r="X108" i="23"/>
  <c r="AA65" i="23"/>
  <c r="AB65" i="23"/>
  <c r="K109" i="23"/>
  <c r="F89" i="23"/>
  <c r="F47" i="23"/>
  <c r="K46" i="23"/>
  <c r="X36" i="23"/>
  <c r="AA35" i="23"/>
  <c r="AB35" i="23"/>
  <c r="AK46" i="23"/>
  <c r="AN13" i="23"/>
  <c r="AO13" i="23"/>
  <c r="O35" i="23"/>
  <c r="K36" i="23"/>
  <c r="N35" i="23"/>
  <c r="X44" i="23"/>
  <c r="AA43" i="23"/>
  <c r="AB43" i="23"/>
  <c r="J69" i="23"/>
  <c r="N43" i="23"/>
  <c r="K44" i="23"/>
  <c r="O43" i="23"/>
  <c r="X68" i="23"/>
  <c r="S69" i="23"/>
  <c r="AN23" i="23"/>
  <c r="AO23" i="23"/>
  <c r="N13" i="23"/>
  <c r="K14" i="23"/>
  <c r="O13" i="23"/>
  <c r="AB21" i="23"/>
  <c r="X22" i="23"/>
  <c r="AA21" i="23"/>
  <c r="AN65" i="23"/>
  <c r="AO65" i="23"/>
  <c r="X66" i="23"/>
  <c r="K100" i="23"/>
  <c r="F69" i="23"/>
  <c r="K68" i="23"/>
  <c r="AK88" i="23"/>
  <c r="S89" i="23"/>
  <c r="AN43" i="23"/>
  <c r="AO43" i="23"/>
  <c r="X58" i="23"/>
  <c r="AA57" i="23"/>
  <c r="AB57" i="23"/>
  <c r="N65" i="23"/>
  <c r="K66" i="23"/>
  <c r="O65" i="23"/>
  <c r="K22" i="23"/>
  <c r="X110" i="23" l="1"/>
  <c r="K89" i="23"/>
  <c r="X89" i="23"/>
  <c r="O23" i="23"/>
  <c r="AB46" i="23"/>
  <c r="X47" i="23"/>
  <c r="K110" i="23"/>
  <c r="AB23" i="23"/>
  <c r="AA23" i="23"/>
  <c r="K24" i="23"/>
  <c r="AN46" i="23"/>
  <c r="AO46" i="23"/>
  <c r="K69" i="23"/>
  <c r="N68" i="23"/>
  <c r="O68" i="23"/>
  <c r="N46" i="23"/>
  <c r="K47" i="23"/>
  <c r="O46" i="23"/>
  <c r="X69" i="23"/>
  <c r="AA68" i="23"/>
  <c r="AB68" i="23"/>
  <c r="Y197" i="16" l="1"/>
  <c r="V197" i="16"/>
  <c r="U197" i="16"/>
  <c r="T197" i="16"/>
  <c r="R197" i="16"/>
  <c r="Q197" i="16"/>
  <c r="Y195" i="16"/>
  <c r="V195" i="16"/>
  <c r="U195" i="16"/>
  <c r="T195" i="16"/>
  <c r="R195" i="16"/>
  <c r="Q195" i="16"/>
  <c r="Y193" i="16"/>
  <c r="V193" i="16"/>
  <c r="U193" i="16"/>
  <c r="T193" i="16"/>
  <c r="R193" i="16"/>
  <c r="Q193" i="16"/>
  <c r="Y191" i="16"/>
  <c r="V191" i="16"/>
  <c r="U191" i="16"/>
  <c r="T191" i="16"/>
  <c r="R191" i="16"/>
  <c r="Q191" i="16"/>
  <c r="Y189" i="16"/>
  <c r="V189" i="16"/>
  <c r="U189" i="16"/>
  <c r="T189" i="16"/>
  <c r="R189" i="16"/>
  <c r="Q189" i="16"/>
  <c r="Y187" i="16"/>
  <c r="V187" i="16"/>
  <c r="U187" i="16"/>
  <c r="T187" i="16"/>
  <c r="R187" i="16"/>
  <c r="Q187" i="16"/>
  <c r="Y185" i="16"/>
  <c r="V185" i="16"/>
  <c r="U185" i="16"/>
  <c r="T185" i="16"/>
  <c r="R185" i="16"/>
  <c r="Q185" i="16"/>
  <c r="Y183" i="16"/>
  <c r="V183" i="16"/>
  <c r="U183" i="16"/>
  <c r="T183" i="16"/>
  <c r="R183" i="16"/>
  <c r="Q183" i="16"/>
  <c r="Y181" i="16"/>
  <c r="V181" i="16"/>
  <c r="U181" i="16"/>
  <c r="T181" i="16"/>
  <c r="R181" i="16"/>
  <c r="Q181" i="16"/>
  <c r="Y179" i="16"/>
  <c r="V179" i="16"/>
  <c r="U179" i="16"/>
  <c r="T179" i="16"/>
  <c r="R179" i="16"/>
  <c r="Q179" i="16"/>
  <c r="Y177" i="16"/>
  <c r="V177" i="16"/>
  <c r="U177" i="16"/>
  <c r="T177" i="16"/>
  <c r="R177" i="16"/>
  <c r="Q177" i="16"/>
  <c r="Y175" i="16"/>
  <c r="V175" i="16"/>
  <c r="U175" i="16"/>
  <c r="T175" i="16"/>
  <c r="R175" i="16"/>
  <c r="Q175" i="16"/>
  <c r="Y173" i="16"/>
  <c r="V173" i="16"/>
  <c r="U173" i="16"/>
  <c r="T173" i="16"/>
  <c r="R173" i="16"/>
  <c r="Q173" i="16"/>
  <c r="Y171" i="16"/>
  <c r="V171" i="16"/>
  <c r="U171" i="16"/>
  <c r="T171" i="16"/>
  <c r="R171" i="16"/>
  <c r="Q171" i="16"/>
  <c r="Y169" i="16"/>
  <c r="V169" i="16"/>
  <c r="U169" i="16"/>
  <c r="T169" i="16"/>
  <c r="R169" i="16"/>
  <c r="Q169" i="16"/>
  <c r="Y162" i="16"/>
  <c r="V162" i="16"/>
  <c r="U162" i="16"/>
  <c r="T162" i="16"/>
  <c r="R162" i="16"/>
  <c r="Q162" i="16"/>
  <c r="Y160" i="16"/>
  <c r="V160" i="16"/>
  <c r="U160" i="16"/>
  <c r="T160" i="16"/>
  <c r="R160" i="16"/>
  <c r="Q160" i="16"/>
  <c r="Y158" i="16"/>
  <c r="V158" i="16"/>
  <c r="U158" i="16"/>
  <c r="T158" i="16"/>
  <c r="R158" i="16"/>
  <c r="Q158" i="16"/>
  <c r="Y156" i="16"/>
  <c r="V156" i="16"/>
  <c r="U156" i="16"/>
  <c r="T156" i="16"/>
  <c r="R156" i="16"/>
  <c r="Q156" i="16"/>
  <c r="Y154" i="16"/>
  <c r="V154" i="16"/>
  <c r="U154" i="16"/>
  <c r="T154" i="16"/>
  <c r="R154" i="16"/>
  <c r="Q154" i="16"/>
  <c r="Y152" i="16"/>
  <c r="V152" i="16"/>
  <c r="U152" i="16"/>
  <c r="T152" i="16"/>
  <c r="R152" i="16"/>
  <c r="Q152" i="16"/>
  <c r="Y150" i="16"/>
  <c r="V150" i="16"/>
  <c r="U150" i="16"/>
  <c r="T150" i="16"/>
  <c r="R150" i="16"/>
  <c r="Q150" i="16"/>
  <c r="Y148" i="16"/>
  <c r="V148" i="16"/>
  <c r="U148" i="16"/>
  <c r="T148" i="16"/>
  <c r="R148" i="16"/>
  <c r="Q148" i="16"/>
  <c r="Y146" i="16"/>
  <c r="V146" i="16"/>
  <c r="U146" i="16"/>
  <c r="T146" i="16"/>
  <c r="R146" i="16"/>
  <c r="Q146" i="16"/>
  <c r="F129" i="16"/>
  <c r="AG137" i="16"/>
  <c r="AL133" i="16"/>
  <c r="G125" i="16"/>
  <c r="AL117" i="16"/>
  <c r="AJ197" i="16"/>
  <c r="AJ195" i="16"/>
  <c r="AJ189" i="16"/>
  <c r="AJ187" i="16"/>
  <c r="AF181" i="16"/>
  <c r="AJ173" i="16"/>
  <c r="AF173" i="16"/>
  <c r="AJ171" i="16"/>
  <c r="AJ162" i="16"/>
  <c r="AF160" i="16"/>
  <c r="AJ154" i="16"/>
  <c r="AJ152" i="16"/>
  <c r="AJ150" i="16"/>
  <c r="AF139" i="16"/>
  <c r="AF133" i="16"/>
  <c r="AJ131" i="16"/>
  <c r="AF123" i="16"/>
  <c r="AJ115" i="16"/>
  <c r="W191" i="16"/>
  <c r="W185" i="16"/>
  <c r="S185" i="16"/>
  <c r="S181" i="16"/>
  <c r="S177" i="16"/>
  <c r="W175" i="16"/>
  <c r="W173" i="16"/>
  <c r="W169" i="16"/>
  <c r="S169" i="16"/>
  <c r="W135" i="16"/>
  <c r="S129" i="16"/>
  <c r="S119" i="16"/>
  <c r="S117" i="16"/>
  <c r="W115" i="16"/>
  <c r="S115" i="16"/>
  <c r="J195" i="16"/>
  <c r="F195" i="16"/>
  <c r="F187" i="16"/>
  <c r="F183" i="16"/>
  <c r="J179" i="16"/>
  <c r="F179" i="16"/>
  <c r="J175" i="16"/>
  <c r="J171" i="16"/>
  <c r="J169" i="16"/>
  <c r="J162" i="16"/>
  <c r="J160" i="16"/>
  <c r="J158" i="16"/>
  <c r="F156" i="16"/>
  <c r="J154" i="16"/>
  <c r="J150" i="16"/>
  <c r="F137" i="16"/>
  <c r="J135" i="16"/>
  <c r="F135" i="16"/>
  <c r="F127" i="16"/>
  <c r="F119" i="16"/>
  <c r="J117" i="16"/>
  <c r="F117" i="16"/>
  <c r="F113" i="16"/>
  <c r="AJ36" i="16"/>
  <c r="D32" i="16"/>
  <c r="J30" i="16"/>
  <c r="AF28" i="16"/>
  <c r="AL21" i="16"/>
  <c r="AI23" i="16"/>
  <c r="AH23" i="16"/>
  <c r="AL13" i="16"/>
  <c r="E96" i="16"/>
  <c r="D102" i="16"/>
  <c r="Q100" i="16"/>
  <c r="E100" i="16"/>
  <c r="R98" i="16"/>
  <c r="V98" i="16"/>
  <c r="U98" i="16"/>
  <c r="T98" i="16"/>
  <c r="E98" i="16"/>
  <c r="Q98" i="16"/>
  <c r="I98" i="16"/>
  <c r="H98" i="16"/>
  <c r="G98" i="16"/>
  <c r="D98" i="16"/>
  <c r="V94" i="16"/>
  <c r="V77" i="16"/>
  <c r="U77" i="16"/>
  <c r="T77" i="16"/>
  <c r="R77" i="16"/>
  <c r="I77" i="16"/>
  <c r="H77" i="16"/>
  <c r="G77" i="16"/>
  <c r="D77" i="16"/>
  <c r="L58" i="16"/>
  <c r="D58" i="16"/>
  <c r="Y56" i="16"/>
  <c r="Q56" i="16"/>
  <c r="E56" i="16"/>
  <c r="T56" i="16"/>
  <c r="V56" i="16"/>
  <c r="U56" i="16"/>
  <c r="R56" i="16"/>
  <c r="L56" i="16"/>
  <c r="I56" i="16"/>
  <c r="G56" i="16"/>
  <c r="D56" i="16"/>
  <c r="U52" i="16"/>
  <c r="I52" i="16"/>
  <c r="D38" i="16"/>
  <c r="Y36" i="16"/>
  <c r="Q36" i="16"/>
  <c r="E36" i="16"/>
  <c r="R34" i="16"/>
  <c r="V34" i="16"/>
  <c r="L34" i="16"/>
  <c r="U34" i="16"/>
  <c r="T34" i="16"/>
  <c r="D34" i="16"/>
  <c r="I34" i="16"/>
  <c r="H34" i="16"/>
  <c r="G34" i="16"/>
  <c r="E34" i="16"/>
  <c r="V30" i="16"/>
  <c r="L17" i="16"/>
  <c r="D17" i="16"/>
  <c r="Y15" i="16"/>
  <c r="Q15" i="16"/>
  <c r="E15" i="16"/>
  <c r="V15" i="16"/>
  <c r="U15" i="16"/>
  <c r="T15" i="16"/>
  <c r="R15" i="16"/>
  <c r="L15" i="16"/>
  <c r="I15" i="16"/>
  <c r="H15" i="16"/>
  <c r="G15" i="16"/>
  <c r="D15" i="16"/>
  <c r="U11" i="16"/>
  <c r="D83" i="16"/>
  <c r="J79" i="16"/>
  <c r="D75" i="16"/>
  <c r="F71" i="16"/>
  <c r="V104" i="16"/>
  <c r="T104" i="16"/>
  <c r="W100" i="16"/>
  <c r="W94" i="16"/>
  <c r="R83" i="16"/>
  <c r="U75" i="16"/>
  <c r="T54" i="16"/>
  <c r="W52" i="16"/>
  <c r="W50" i="16"/>
  <c r="V32" i="16"/>
  <c r="U32" i="16"/>
  <c r="W30" i="16"/>
  <c r="AI104" i="16"/>
  <c r="AJ102" i="16"/>
  <c r="AF100" i="16"/>
  <c r="AJ94" i="16"/>
  <c r="AF94" i="16"/>
  <c r="AJ92" i="16"/>
  <c r="AF92" i="16"/>
  <c r="AI83" i="16"/>
  <c r="AJ79" i="16"/>
  <c r="AF79" i="16"/>
  <c r="AJ77" i="16"/>
  <c r="AF77" i="16"/>
  <c r="AH75" i="16"/>
  <c r="AE75" i="16"/>
  <c r="AJ73" i="16"/>
  <c r="AF73" i="16"/>
  <c r="AJ71" i="16"/>
  <c r="AF71" i="16"/>
  <c r="AL62" i="16"/>
  <c r="AI62" i="16"/>
  <c r="AH62" i="16"/>
  <c r="AI40" i="16"/>
  <c r="AL32" i="16"/>
  <c r="AD32" i="16"/>
  <c r="T21" i="16"/>
  <c r="V13" i="16"/>
  <c r="J19" i="16"/>
  <c r="J17" i="16"/>
  <c r="Y19" i="16"/>
  <c r="V19" i="16"/>
  <c r="U19" i="16"/>
  <c r="T19" i="16"/>
  <c r="R19" i="16"/>
  <c r="Q19" i="16"/>
  <c r="Y17" i="16"/>
  <c r="V17" i="16"/>
  <c r="U17" i="16"/>
  <c r="T17" i="16"/>
  <c r="R17" i="16"/>
  <c r="Q17" i="16"/>
  <c r="Y13" i="16"/>
  <c r="Y11" i="16"/>
  <c r="V11" i="16"/>
  <c r="T11" i="16"/>
  <c r="R11" i="16"/>
  <c r="Q11" i="16"/>
  <c r="Y9" i="16"/>
  <c r="V9" i="16"/>
  <c r="U9" i="16"/>
  <c r="T9" i="16"/>
  <c r="R9" i="16"/>
  <c r="Q9" i="16"/>
  <c r="Y40" i="16"/>
  <c r="R40" i="16"/>
  <c r="Y38" i="16"/>
  <c r="V38" i="16"/>
  <c r="U38" i="16"/>
  <c r="T38" i="16"/>
  <c r="R38" i="16"/>
  <c r="Q38" i="16"/>
  <c r="V36" i="16"/>
  <c r="U36" i="16"/>
  <c r="T36" i="16"/>
  <c r="R36" i="16"/>
  <c r="T32" i="16"/>
  <c r="Y30" i="16"/>
  <c r="U30" i="16"/>
  <c r="T30" i="16"/>
  <c r="R30" i="16"/>
  <c r="Q30" i="16"/>
  <c r="Y28" i="16"/>
  <c r="V28" i="16"/>
  <c r="U28" i="16"/>
  <c r="T28" i="16"/>
  <c r="R28" i="16"/>
  <c r="Q28" i="16"/>
  <c r="Y60" i="16"/>
  <c r="V60" i="16"/>
  <c r="U60" i="16"/>
  <c r="T60" i="16"/>
  <c r="R60" i="16"/>
  <c r="Q60" i="16"/>
  <c r="Y58" i="16"/>
  <c r="V58" i="16"/>
  <c r="U58" i="16"/>
  <c r="T58" i="16"/>
  <c r="R58" i="16"/>
  <c r="Q58" i="16"/>
  <c r="Y52" i="16"/>
  <c r="V52" i="16"/>
  <c r="T52" i="16"/>
  <c r="R52" i="16"/>
  <c r="Q52" i="16"/>
  <c r="Y50" i="16"/>
  <c r="V50" i="16"/>
  <c r="U50" i="16"/>
  <c r="T50" i="16"/>
  <c r="R50" i="16"/>
  <c r="Q50" i="16"/>
  <c r="V81" i="16"/>
  <c r="U81" i="16"/>
  <c r="T81" i="16"/>
  <c r="R81" i="16"/>
  <c r="Q81" i="16"/>
  <c r="V79" i="16"/>
  <c r="U79" i="16"/>
  <c r="T79" i="16"/>
  <c r="R79" i="16"/>
  <c r="Q79" i="16"/>
  <c r="Q77" i="16"/>
  <c r="V73" i="16"/>
  <c r="U73" i="16"/>
  <c r="T73" i="16"/>
  <c r="R73" i="16"/>
  <c r="Q73" i="16"/>
  <c r="V71" i="16"/>
  <c r="U71" i="16"/>
  <c r="T71" i="16"/>
  <c r="R71" i="16"/>
  <c r="Q71" i="16"/>
  <c r="V102" i="16"/>
  <c r="U102" i="16"/>
  <c r="T102" i="16"/>
  <c r="R102" i="16"/>
  <c r="Q102" i="16"/>
  <c r="V100" i="16"/>
  <c r="U100" i="16"/>
  <c r="T100" i="16"/>
  <c r="R100" i="16"/>
  <c r="U94" i="16"/>
  <c r="T94" i="16"/>
  <c r="R94" i="16"/>
  <c r="Q94" i="16"/>
  <c r="V92" i="16"/>
  <c r="U92" i="16"/>
  <c r="T92" i="16"/>
  <c r="R92" i="16"/>
  <c r="Q92" i="16"/>
  <c r="V139" i="16"/>
  <c r="U139" i="16"/>
  <c r="T139" i="16"/>
  <c r="R139" i="16"/>
  <c r="Q139" i="16"/>
  <c r="Y137" i="16"/>
  <c r="V137" i="16"/>
  <c r="U137" i="16"/>
  <c r="T137" i="16"/>
  <c r="R137" i="16"/>
  <c r="Q137" i="16"/>
  <c r="Y135" i="16"/>
  <c r="V135" i="16"/>
  <c r="U135" i="16"/>
  <c r="T135" i="16"/>
  <c r="R135" i="16"/>
  <c r="Q135" i="16"/>
  <c r="Y133" i="16"/>
  <c r="V133" i="16"/>
  <c r="U133" i="16"/>
  <c r="T133" i="16"/>
  <c r="R133" i="16"/>
  <c r="Q133" i="16"/>
  <c r="V131" i="16"/>
  <c r="U131" i="16"/>
  <c r="R131" i="16"/>
  <c r="Q131" i="16"/>
  <c r="V129" i="16"/>
  <c r="U129" i="16"/>
  <c r="T129" i="16"/>
  <c r="R129" i="16"/>
  <c r="Q129" i="16"/>
  <c r="V127" i="16"/>
  <c r="U127" i="16"/>
  <c r="T127" i="16"/>
  <c r="R127" i="16"/>
  <c r="Q127" i="16"/>
  <c r="V125" i="16"/>
  <c r="U125" i="16"/>
  <c r="T125" i="16"/>
  <c r="R125" i="16"/>
  <c r="Q125" i="16"/>
  <c r="V123" i="16"/>
  <c r="U123" i="16"/>
  <c r="T123" i="16"/>
  <c r="R123" i="16"/>
  <c r="Q123" i="16"/>
  <c r="Y121" i="16"/>
  <c r="V121" i="16"/>
  <c r="U121" i="16"/>
  <c r="T121" i="16"/>
  <c r="R121" i="16"/>
  <c r="Q121" i="16"/>
  <c r="Y119" i="16"/>
  <c r="V119" i="16"/>
  <c r="U119" i="16"/>
  <c r="T119" i="16"/>
  <c r="R119" i="16"/>
  <c r="Q119" i="16"/>
  <c r="Y117" i="16"/>
  <c r="V117" i="16"/>
  <c r="U117" i="16"/>
  <c r="T117" i="16"/>
  <c r="R117" i="16"/>
  <c r="Q117" i="16"/>
  <c r="V115" i="16"/>
  <c r="U115" i="16"/>
  <c r="R115" i="16"/>
  <c r="Q115" i="16"/>
  <c r="V113" i="16"/>
  <c r="U113" i="16"/>
  <c r="T113" i="16"/>
  <c r="R113" i="16"/>
  <c r="Q113" i="16"/>
  <c r="Y111" i="16"/>
  <c r="V111" i="16"/>
  <c r="U111" i="16"/>
  <c r="T111" i="16"/>
  <c r="R111" i="16"/>
  <c r="Q111" i="16"/>
  <c r="AL197" i="16"/>
  <c r="AI197" i="16"/>
  <c r="AH197" i="16"/>
  <c r="AG197" i="16"/>
  <c r="AE197" i="16"/>
  <c r="AD197" i="16"/>
  <c r="AL195" i="16"/>
  <c r="AI195" i="16"/>
  <c r="AH195" i="16"/>
  <c r="AG195" i="16"/>
  <c r="AE195" i="16"/>
  <c r="AD195" i="16"/>
  <c r="AL193" i="16"/>
  <c r="AJ193" i="16"/>
  <c r="AI193" i="16"/>
  <c r="AH193" i="16"/>
  <c r="AG193" i="16"/>
  <c r="AE193" i="16"/>
  <c r="AD193" i="16"/>
  <c r="AL191" i="16"/>
  <c r="AJ191" i="16"/>
  <c r="AI191" i="16"/>
  <c r="AH191" i="16"/>
  <c r="AG191" i="16"/>
  <c r="AF191" i="16"/>
  <c r="AE191" i="16"/>
  <c r="AD191" i="16"/>
  <c r="AL189" i="16"/>
  <c r="AI189" i="16"/>
  <c r="AH189" i="16"/>
  <c r="AG189" i="16"/>
  <c r="AE189" i="16"/>
  <c r="AD189" i="16"/>
  <c r="AL187" i="16"/>
  <c r="AI187" i="16"/>
  <c r="AH187" i="16"/>
  <c r="AG187" i="16"/>
  <c r="AE187" i="16"/>
  <c r="AD187" i="16"/>
  <c r="AL185" i="16"/>
  <c r="AI185" i="16"/>
  <c r="AH185" i="16"/>
  <c r="AG185" i="16"/>
  <c r="AF185" i="16"/>
  <c r="AE185" i="16"/>
  <c r="AD185" i="16"/>
  <c r="AL183" i="16"/>
  <c r="AJ183" i="16"/>
  <c r="AI183" i="16"/>
  <c r="AH183" i="16"/>
  <c r="AG183" i="16"/>
  <c r="AF183" i="16"/>
  <c r="AE183" i="16"/>
  <c r="AD183" i="16"/>
  <c r="AL181" i="16"/>
  <c r="AJ181" i="16"/>
  <c r="AI181" i="16"/>
  <c r="AH181" i="16"/>
  <c r="AG181" i="16"/>
  <c r="AE181" i="16"/>
  <c r="AD181" i="16"/>
  <c r="AL179" i="16"/>
  <c r="AJ179" i="16"/>
  <c r="AI179" i="16"/>
  <c r="AH179" i="16"/>
  <c r="AG179" i="16"/>
  <c r="AF179" i="16"/>
  <c r="AE179" i="16"/>
  <c r="AD179" i="16"/>
  <c r="AL177" i="16"/>
  <c r="AI177" i="16"/>
  <c r="AH177" i="16"/>
  <c r="AG177" i="16"/>
  <c r="AE177" i="16"/>
  <c r="AD177" i="16"/>
  <c r="AL175" i="16"/>
  <c r="AI175" i="16"/>
  <c r="AH175" i="16"/>
  <c r="AG175" i="16"/>
  <c r="AE175" i="16"/>
  <c r="AD175" i="16"/>
  <c r="AL173" i="16"/>
  <c r="AI173" i="16"/>
  <c r="AH173" i="16"/>
  <c r="AG173" i="16"/>
  <c r="AE173" i="16"/>
  <c r="AD173" i="16"/>
  <c r="AL171" i="16"/>
  <c r="AI171" i="16"/>
  <c r="AH171" i="16"/>
  <c r="AG171" i="16"/>
  <c r="AF171" i="16"/>
  <c r="AE171" i="16"/>
  <c r="AD171" i="16"/>
  <c r="AL169" i="16"/>
  <c r="AJ169" i="16"/>
  <c r="AI169" i="16"/>
  <c r="AH169" i="16"/>
  <c r="AG169" i="16"/>
  <c r="AE169" i="16"/>
  <c r="AD169" i="16"/>
  <c r="AL162" i="16"/>
  <c r="AI162" i="16"/>
  <c r="AH162" i="16"/>
  <c r="AG162" i="16"/>
  <c r="AE162" i="16"/>
  <c r="AD162" i="16"/>
  <c r="AL160" i="16"/>
  <c r="AI160" i="16"/>
  <c r="AH160" i="16"/>
  <c r="AG160" i="16"/>
  <c r="AE160" i="16"/>
  <c r="AD160" i="16"/>
  <c r="AL158" i="16"/>
  <c r="AJ158" i="16"/>
  <c r="AI158" i="16"/>
  <c r="AH158" i="16"/>
  <c r="AG158" i="16"/>
  <c r="AE158" i="16"/>
  <c r="AD158" i="16"/>
  <c r="AL156" i="16"/>
  <c r="AJ156" i="16"/>
  <c r="AI156" i="16"/>
  <c r="AH156" i="16"/>
  <c r="AG156" i="16"/>
  <c r="AE156" i="16"/>
  <c r="AD156" i="16"/>
  <c r="AL154" i="16"/>
  <c r="AI154" i="16"/>
  <c r="AH154" i="16"/>
  <c r="AG154" i="16"/>
  <c r="AE154" i="16"/>
  <c r="AD154" i="16"/>
  <c r="AL152" i="16"/>
  <c r="AI152" i="16"/>
  <c r="AH152" i="16"/>
  <c r="AG152" i="16"/>
  <c r="AE152" i="16"/>
  <c r="AD152" i="16"/>
  <c r="AL150" i="16"/>
  <c r="AI150" i="16"/>
  <c r="AH150" i="16"/>
  <c r="AG150" i="16"/>
  <c r="AE150" i="16"/>
  <c r="AD150" i="16"/>
  <c r="AL148" i="16"/>
  <c r="AI148" i="16"/>
  <c r="AH148" i="16"/>
  <c r="AG148" i="16"/>
  <c r="AE148" i="16"/>
  <c r="AD148" i="16"/>
  <c r="AL146" i="16"/>
  <c r="AI146" i="16"/>
  <c r="AH146" i="16"/>
  <c r="AG146" i="16"/>
  <c r="AE146" i="16"/>
  <c r="AD146" i="16"/>
  <c r="AL139" i="16"/>
  <c r="AJ139" i="16"/>
  <c r="AI139" i="16"/>
  <c r="AH139" i="16"/>
  <c r="AG139" i="16"/>
  <c r="AE139" i="16"/>
  <c r="AD139" i="16"/>
  <c r="AI137" i="16"/>
  <c r="AH137" i="16"/>
  <c r="AE137" i="16"/>
  <c r="AD137" i="16"/>
  <c r="AI135" i="16"/>
  <c r="AH135" i="16"/>
  <c r="AG135" i="16"/>
  <c r="AE135" i="16"/>
  <c r="AD135" i="16"/>
  <c r="AJ133" i="16"/>
  <c r="AI133" i="16"/>
  <c r="AH133" i="16"/>
  <c r="AG133" i="16"/>
  <c r="AE133" i="16"/>
  <c r="AD133" i="16"/>
  <c r="AI131" i="16"/>
  <c r="AH131" i="16"/>
  <c r="AG131" i="16"/>
  <c r="AE131" i="16"/>
  <c r="AD131" i="16"/>
  <c r="AI129" i="16"/>
  <c r="AH129" i="16"/>
  <c r="AG129" i="16"/>
  <c r="AE129" i="16"/>
  <c r="AD129" i="16"/>
  <c r="AL127" i="16"/>
  <c r="AI127" i="16"/>
  <c r="AH127" i="16"/>
  <c r="AG127" i="16"/>
  <c r="AE127" i="16"/>
  <c r="AD127" i="16"/>
  <c r="AL125" i="16"/>
  <c r="AJ125" i="16"/>
  <c r="AI125" i="16"/>
  <c r="AH125" i="16"/>
  <c r="AG125" i="16"/>
  <c r="AE125" i="16"/>
  <c r="AD125" i="16"/>
  <c r="AL123" i="16"/>
  <c r="AI123" i="16"/>
  <c r="AH123" i="16"/>
  <c r="AG123" i="16"/>
  <c r="AE123" i="16"/>
  <c r="AD123" i="16"/>
  <c r="AI121" i="16"/>
  <c r="AH121" i="16"/>
  <c r="AE121" i="16"/>
  <c r="AD121" i="16"/>
  <c r="AI119" i="16"/>
  <c r="AH119" i="16"/>
  <c r="AG119" i="16"/>
  <c r="AE119" i="16"/>
  <c r="AD119" i="16"/>
  <c r="AI117" i="16"/>
  <c r="AH117" i="16"/>
  <c r="AG117" i="16"/>
  <c r="AE117" i="16"/>
  <c r="AD117" i="16"/>
  <c r="AL115" i="16"/>
  <c r="AI115" i="16"/>
  <c r="AH115" i="16"/>
  <c r="AG115" i="16"/>
  <c r="AE115" i="16"/>
  <c r="AD115" i="16"/>
  <c r="AI113" i="16"/>
  <c r="AH113" i="16"/>
  <c r="AG113" i="16"/>
  <c r="AE113" i="16"/>
  <c r="AD113" i="16"/>
  <c r="AL111" i="16"/>
  <c r="AI111" i="16"/>
  <c r="AH111" i="16"/>
  <c r="AG111" i="16"/>
  <c r="AE111" i="16"/>
  <c r="AD111" i="16"/>
  <c r="AI102" i="16"/>
  <c r="AH102" i="16"/>
  <c r="AG102" i="16"/>
  <c r="AE102" i="16"/>
  <c r="AD102" i="16"/>
  <c r="AJ100" i="16"/>
  <c r="AI100" i="16"/>
  <c r="AH100" i="16"/>
  <c r="AG100" i="16"/>
  <c r="AE100" i="16"/>
  <c r="AD100" i="16"/>
  <c r="AJ98" i="16"/>
  <c r="AI98" i="16"/>
  <c r="AH98" i="16"/>
  <c r="AG98" i="16"/>
  <c r="AE98" i="16"/>
  <c r="AD98" i="16"/>
  <c r="AD96" i="16"/>
  <c r="AI94" i="16"/>
  <c r="AH94" i="16"/>
  <c r="AG94" i="16"/>
  <c r="AE94" i="16"/>
  <c r="AD94" i="16"/>
  <c r="AI92" i="16"/>
  <c r="AH92" i="16"/>
  <c r="AG92" i="16"/>
  <c r="AE92" i="16"/>
  <c r="AD92" i="16"/>
  <c r="AJ81" i="16"/>
  <c r="AI81" i="16"/>
  <c r="AH81" i="16"/>
  <c r="AG81" i="16"/>
  <c r="AF81" i="16"/>
  <c r="AE81" i="16"/>
  <c r="AD81" i="16"/>
  <c r="AI79" i="16"/>
  <c r="AH79" i="16"/>
  <c r="AG79" i="16"/>
  <c r="AE79" i="16"/>
  <c r="AD79" i="16"/>
  <c r="AI77" i="16"/>
  <c r="AH77" i="16"/>
  <c r="AG77" i="16"/>
  <c r="AE77" i="16"/>
  <c r="AD77" i="16"/>
  <c r="AI73" i="16"/>
  <c r="AH73" i="16"/>
  <c r="AG73" i="16"/>
  <c r="AE73" i="16"/>
  <c r="AD73" i="16"/>
  <c r="AI71" i="16"/>
  <c r="AH71" i="16"/>
  <c r="AG71" i="16"/>
  <c r="AE71" i="16"/>
  <c r="AD71" i="16"/>
  <c r="AG62" i="16"/>
  <c r="AE62" i="16"/>
  <c r="AL60" i="16"/>
  <c r="AI60" i="16"/>
  <c r="AH60" i="16"/>
  <c r="AG60" i="16"/>
  <c r="AE60" i="16"/>
  <c r="AD60" i="16"/>
  <c r="AL58" i="16"/>
  <c r="AI58" i="16"/>
  <c r="AH58" i="16"/>
  <c r="AG58" i="16"/>
  <c r="AE58" i="16"/>
  <c r="AD58" i="16"/>
  <c r="AL56" i="16"/>
  <c r="AJ56" i="16"/>
  <c r="AI56" i="16"/>
  <c r="AH56" i="16"/>
  <c r="AG56" i="16"/>
  <c r="AF56" i="16"/>
  <c r="AE56" i="16"/>
  <c r="AD56" i="16"/>
  <c r="AH54" i="16"/>
  <c r="AL52" i="16"/>
  <c r="AI52" i="16"/>
  <c r="AH52" i="16"/>
  <c r="AG52" i="16"/>
  <c r="AF52" i="16"/>
  <c r="AE52" i="16"/>
  <c r="AD52" i="16"/>
  <c r="AL50" i="16"/>
  <c r="AI50" i="16"/>
  <c r="AH50" i="16"/>
  <c r="AG50" i="16"/>
  <c r="AE50" i="16"/>
  <c r="AD50" i="16"/>
  <c r="AH40" i="16"/>
  <c r="AE40" i="16"/>
  <c r="AL38" i="16"/>
  <c r="AJ38" i="16"/>
  <c r="AI38" i="16"/>
  <c r="AH38" i="16"/>
  <c r="AG38" i="16"/>
  <c r="AF38" i="16"/>
  <c r="AE38" i="16"/>
  <c r="AD38" i="16"/>
  <c r="AL36" i="16"/>
  <c r="AI36" i="16"/>
  <c r="AH36" i="16"/>
  <c r="AG36" i="16"/>
  <c r="AE36" i="16"/>
  <c r="AD36" i="16"/>
  <c r="AL34" i="16"/>
  <c r="AI34" i="16"/>
  <c r="AH34" i="16"/>
  <c r="AG34" i="16"/>
  <c r="AF34" i="16"/>
  <c r="AE34" i="16"/>
  <c r="AD34" i="16"/>
  <c r="AG32" i="16"/>
  <c r="AE32" i="16"/>
  <c r="AL30" i="16"/>
  <c r="AI30" i="16"/>
  <c r="AH30" i="16"/>
  <c r="AG30" i="16"/>
  <c r="AF30" i="16"/>
  <c r="AE30" i="16"/>
  <c r="AD30" i="16"/>
  <c r="AL28" i="16"/>
  <c r="AI28" i="16"/>
  <c r="AH28" i="16"/>
  <c r="AG28" i="16"/>
  <c r="AE28" i="16"/>
  <c r="AD28" i="16"/>
  <c r="AH21" i="16"/>
  <c r="AE21" i="16"/>
  <c r="AD21" i="16"/>
  <c r="AL19" i="16"/>
  <c r="AI19" i="16"/>
  <c r="AH19" i="16"/>
  <c r="AG19" i="16"/>
  <c r="AF19" i="16"/>
  <c r="AE19" i="16"/>
  <c r="AD19" i="16"/>
  <c r="AL17" i="16"/>
  <c r="AJ17" i="16"/>
  <c r="AI17" i="16"/>
  <c r="AH17" i="16"/>
  <c r="AG17" i="16"/>
  <c r="AE17" i="16"/>
  <c r="AD17" i="16"/>
  <c r="AL15" i="16"/>
  <c r="AJ15" i="16"/>
  <c r="AI15" i="16"/>
  <c r="AH15" i="16"/>
  <c r="AG15" i="16"/>
  <c r="AF15" i="16"/>
  <c r="AE15" i="16"/>
  <c r="AD15" i="16"/>
  <c r="AI13" i="16"/>
  <c r="AG13" i="16"/>
  <c r="AD13" i="16"/>
  <c r="AL11" i="16"/>
  <c r="AI11" i="16"/>
  <c r="AH11" i="16"/>
  <c r="AG11" i="16"/>
  <c r="AF11" i="16"/>
  <c r="AE11" i="16"/>
  <c r="AD11" i="16"/>
  <c r="AL9" i="16"/>
  <c r="AI9" i="16"/>
  <c r="AH9" i="16"/>
  <c r="AG9" i="16"/>
  <c r="AF9" i="16"/>
  <c r="AE9" i="16"/>
  <c r="AD9" i="16"/>
  <c r="L197" i="16"/>
  <c r="J197" i="16"/>
  <c r="I197" i="16"/>
  <c r="H197" i="16"/>
  <c r="G197" i="16"/>
  <c r="F197" i="16"/>
  <c r="E197" i="16"/>
  <c r="D197" i="16"/>
  <c r="L195" i="16"/>
  <c r="I195" i="16"/>
  <c r="H195" i="16"/>
  <c r="G195" i="16"/>
  <c r="E195" i="16"/>
  <c r="E196" i="16" s="1"/>
  <c r="D195" i="16"/>
  <c r="L193" i="16"/>
  <c r="I193" i="16"/>
  <c r="H193" i="16"/>
  <c r="G193" i="16"/>
  <c r="E193" i="16"/>
  <c r="D193" i="16"/>
  <c r="D194" i="16" s="1"/>
  <c r="L191" i="16"/>
  <c r="J191" i="16"/>
  <c r="I191" i="16"/>
  <c r="H191" i="16"/>
  <c r="G191" i="16"/>
  <c r="E191" i="16"/>
  <c r="D191" i="16"/>
  <c r="L189" i="16"/>
  <c r="J189" i="16"/>
  <c r="I189" i="16"/>
  <c r="H189" i="16"/>
  <c r="G189" i="16"/>
  <c r="E189" i="16"/>
  <c r="D189" i="16"/>
  <c r="L187" i="16"/>
  <c r="I187" i="16"/>
  <c r="H187" i="16"/>
  <c r="G187" i="16"/>
  <c r="E187" i="16"/>
  <c r="E188" i="16" s="1"/>
  <c r="D187" i="16"/>
  <c r="L185" i="16"/>
  <c r="I185" i="16"/>
  <c r="H185" i="16"/>
  <c r="G185" i="16"/>
  <c r="E185" i="16"/>
  <c r="D185" i="16"/>
  <c r="L183" i="16"/>
  <c r="I183" i="16"/>
  <c r="H183" i="16"/>
  <c r="G183" i="16"/>
  <c r="E183" i="16"/>
  <c r="D183" i="16"/>
  <c r="L181" i="16"/>
  <c r="I181" i="16"/>
  <c r="H181" i="16"/>
  <c r="G181" i="16"/>
  <c r="F181" i="16"/>
  <c r="E181" i="16"/>
  <c r="D181" i="16"/>
  <c r="L179" i="16"/>
  <c r="I179" i="16"/>
  <c r="H179" i="16"/>
  <c r="G179" i="16"/>
  <c r="E179" i="16"/>
  <c r="E180" i="16" s="1"/>
  <c r="D179" i="16"/>
  <c r="L177" i="16"/>
  <c r="I177" i="16"/>
  <c r="H177" i="16"/>
  <c r="G177" i="16"/>
  <c r="F177" i="16"/>
  <c r="E177" i="16"/>
  <c r="D177" i="16"/>
  <c r="L175" i="16"/>
  <c r="I175" i="16"/>
  <c r="H175" i="16"/>
  <c r="G175" i="16"/>
  <c r="E175" i="16"/>
  <c r="D175" i="16"/>
  <c r="L173" i="16"/>
  <c r="I173" i="16"/>
  <c r="H173" i="16"/>
  <c r="G173" i="16"/>
  <c r="E173" i="16"/>
  <c r="D173" i="16"/>
  <c r="L171" i="16"/>
  <c r="I171" i="16"/>
  <c r="H171" i="16"/>
  <c r="G171" i="16"/>
  <c r="F171" i="16"/>
  <c r="E171" i="16"/>
  <c r="D171" i="16"/>
  <c r="L169" i="16"/>
  <c r="I169" i="16"/>
  <c r="H169" i="16"/>
  <c r="G169" i="16"/>
  <c r="E169" i="16"/>
  <c r="D169" i="16"/>
  <c r="L162" i="16"/>
  <c r="I162" i="16"/>
  <c r="H162" i="16"/>
  <c r="G162" i="16"/>
  <c r="E162" i="16"/>
  <c r="D162" i="16"/>
  <c r="L160" i="16"/>
  <c r="I160" i="16"/>
  <c r="H160" i="16"/>
  <c r="G160" i="16"/>
  <c r="E160" i="16"/>
  <c r="D160" i="16"/>
  <c r="L158" i="16"/>
  <c r="I158" i="16"/>
  <c r="H158" i="16"/>
  <c r="G158" i="16"/>
  <c r="E158" i="16"/>
  <c r="D158" i="16"/>
  <c r="L156" i="16"/>
  <c r="I156" i="16"/>
  <c r="H156" i="16"/>
  <c r="G156" i="16"/>
  <c r="E156" i="16"/>
  <c r="D156" i="16"/>
  <c r="L154" i="16"/>
  <c r="I154" i="16"/>
  <c r="H154" i="16"/>
  <c r="G154" i="16"/>
  <c r="E154" i="16"/>
  <c r="D154" i="16"/>
  <c r="L152" i="16"/>
  <c r="J152" i="16"/>
  <c r="I152" i="16"/>
  <c r="H152" i="16"/>
  <c r="H153" i="16" s="1"/>
  <c r="G152" i="16"/>
  <c r="E152" i="16"/>
  <c r="D152" i="16"/>
  <c r="L150" i="16"/>
  <c r="I150" i="16"/>
  <c r="H150" i="16"/>
  <c r="G150" i="16"/>
  <c r="E150" i="16"/>
  <c r="D150" i="16"/>
  <c r="L148" i="16"/>
  <c r="I148" i="16"/>
  <c r="H148" i="16"/>
  <c r="G148" i="16"/>
  <c r="E148" i="16"/>
  <c r="D148" i="16"/>
  <c r="L146" i="16"/>
  <c r="I146" i="16"/>
  <c r="H146" i="16"/>
  <c r="G146" i="16"/>
  <c r="E146" i="16"/>
  <c r="D146" i="16"/>
  <c r="I139" i="16"/>
  <c r="H139" i="16"/>
  <c r="G139" i="16"/>
  <c r="E139" i="16"/>
  <c r="D139" i="16"/>
  <c r="I137" i="16"/>
  <c r="H137" i="16"/>
  <c r="G137" i="16"/>
  <c r="E137" i="16"/>
  <c r="D137" i="16"/>
  <c r="I135" i="16"/>
  <c r="H135" i="16"/>
  <c r="G135" i="16"/>
  <c r="E135" i="16"/>
  <c r="D135" i="16"/>
  <c r="I133" i="16"/>
  <c r="H133" i="16"/>
  <c r="G133" i="16"/>
  <c r="E133" i="16"/>
  <c r="D133" i="16"/>
  <c r="L131" i="16"/>
  <c r="I131" i="16"/>
  <c r="H131" i="16"/>
  <c r="G131" i="16"/>
  <c r="E131" i="16"/>
  <c r="D131" i="16"/>
  <c r="L129" i="16"/>
  <c r="I129" i="16"/>
  <c r="H129" i="16"/>
  <c r="G129" i="16"/>
  <c r="E129" i="16"/>
  <c r="D129" i="16"/>
  <c r="L127" i="16"/>
  <c r="J127" i="16"/>
  <c r="I127" i="16"/>
  <c r="H127" i="16"/>
  <c r="G127" i="16"/>
  <c r="E127" i="16"/>
  <c r="D127" i="16"/>
  <c r="I125" i="16"/>
  <c r="H125" i="16"/>
  <c r="E125" i="16"/>
  <c r="D125" i="16"/>
  <c r="I123" i="16"/>
  <c r="H123" i="16"/>
  <c r="G123" i="16"/>
  <c r="E123" i="16"/>
  <c r="D123" i="16"/>
  <c r="I121" i="16"/>
  <c r="H121" i="16"/>
  <c r="G121" i="16"/>
  <c r="E121" i="16"/>
  <c r="D121" i="16"/>
  <c r="I119" i="16"/>
  <c r="H119" i="16"/>
  <c r="G119" i="16"/>
  <c r="E119" i="16"/>
  <c r="D119" i="16"/>
  <c r="I117" i="16"/>
  <c r="H117" i="16"/>
  <c r="G117" i="16"/>
  <c r="E117" i="16"/>
  <c r="D117" i="16"/>
  <c r="L115" i="16"/>
  <c r="I115" i="16"/>
  <c r="H115" i="16"/>
  <c r="G115" i="16"/>
  <c r="E115" i="16"/>
  <c r="D115" i="16"/>
  <c r="L113" i="16"/>
  <c r="I113" i="16"/>
  <c r="H113" i="16"/>
  <c r="G113" i="16"/>
  <c r="E113" i="16"/>
  <c r="D113" i="16"/>
  <c r="L111" i="16"/>
  <c r="J111" i="16"/>
  <c r="I111" i="16"/>
  <c r="H111" i="16"/>
  <c r="G111" i="16"/>
  <c r="E111" i="16"/>
  <c r="D111" i="16"/>
  <c r="I104" i="16"/>
  <c r="H104" i="16"/>
  <c r="I102" i="16"/>
  <c r="H102" i="16"/>
  <c r="G102" i="16"/>
  <c r="E102" i="16"/>
  <c r="I100" i="16"/>
  <c r="H100" i="16"/>
  <c r="G100" i="16"/>
  <c r="D100" i="16"/>
  <c r="I94" i="16"/>
  <c r="H94" i="16"/>
  <c r="G94" i="16"/>
  <c r="E94" i="16"/>
  <c r="D94" i="16"/>
  <c r="I92" i="16"/>
  <c r="H92" i="16"/>
  <c r="G92" i="16"/>
  <c r="E92" i="16"/>
  <c r="D92" i="16"/>
  <c r="I81" i="16"/>
  <c r="H81" i="16"/>
  <c r="G81" i="16"/>
  <c r="E81" i="16"/>
  <c r="D81" i="16"/>
  <c r="I79" i="16"/>
  <c r="H79" i="16"/>
  <c r="G79" i="16"/>
  <c r="E79" i="16"/>
  <c r="D79" i="16"/>
  <c r="E77" i="16"/>
  <c r="I75" i="16"/>
  <c r="I73" i="16"/>
  <c r="H73" i="16"/>
  <c r="G73" i="16"/>
  <c r="E73" i="16"/>
  <c r="D73" i="16"/>
  <c r="I71" i="16"/>
  <c r="H71" i="16"/>
  <c r="G71" i="16"/>
  <c r="E71" i="16"/>
  <c r="D71" i="16"/>
  <c r="H62" i="16"/>
  <c r="L60" i="16"/>
  <c r="I60" i="16"/>
  <c r="H60" i="16"/>
  <c r="G60" i="16"/>
  <c r="E60" i="16"/>
  <c r="D60" i="16"/>
  <c r="I58" i="16"/>
  <c r="H58" i="16"/>
  <c r="G58" i="16"/>
  <c r="E58" i="16"/>
  <c r="E54" i="16"/>
  <c r="L52" i="16"/>
  <c r="H52" i="16"/>
  <c r="G52" i="16"/>
  <c r="F52" i="16"/>
  <c r="E52" i="16"/>
  <c r="D52" i="16"/>
  <c r="L50" i="16"/>
  <c r="I50" i="16"/>
  <c r="H50" i="16"/>
  <c r="H51" i="16" s="1"/>
  <c r="G50" i="16"/>
  <c r="E50" i="16"/>
  <c r="D50" i="16"/>
  <c r="L40" i="16"/>
  <c r="G40" i="16"/>
  <c r="L38" i="16"/>
  <c r="J38" i="16"/>
  <c r="I38" i="16"/>
  <c r="H38" i="16"/>
  <c r="G38" i="16"/>
  <c r="E38" i="16"/>
  <c r="L36" i="16"/>
  <c r="I36" i="16"/>
  <c r="H36" i="16"/>
  <c r="G36" i="16"/>
  <c r="D36" i="16"/>
  <c r="L32" i="16"/>
  <c r="H32" i="16"/>
  <c r="G32" i="16"/>
  <c r="E32" i="16"/>
  <c r="L30" i="16"/>
  <c r="I30" i="16"/>
  <c r="H30" i="16"/>
  <c r="G30" i="16"/>
  <c r="E30" i="16"/>
  <c r="D30" i="16"/>
  <c r="L28" i="16"/>
  <c r="J28" i="16"/>
  <c r="I28" i="16"/>
  <c r="H28" i="16"/>
  <c r="G28" i="16"/>
  <c r="F28" i="16"/>
  <c r="E28" i="16"/>
  <c r="D28" i="16"/>
  <c r="L19" i="16"/>
  <c r="I19" i="16"/>
  <c r="H19" i="16"/>
  <c r="G19" i="16"/>
  <c r="E19" i="16"/>
  <c r="E20" i="16" s="1"/>
  <c r="D19" i="16"/>
  <c r="I17" i="16"/>
  <c r="H17" i="16"/>
  <c r="G17" i="16"/>
  <c r="E17" i="16"/>
  <c r="L11" i="16"/>
  <c r="J11" i="16"/>
  <c r="I11" i="16"/>
  <c r="H11" i="16"/>
  <c r="G11" i="16"/>
  <c r="E11" i="16"/>
  <c r="D11" i="16"/>
  <c r="E9" i="16"/>
  <c r="F9" i="16"/>
  <c r="G9" i="16"/>
  <c r="H9" i="16"/>
  <c r="H10" i="16" s="1"/>
  <c r="I9" i="16"/>
  <c r="J9" i="16"/>
  <c r="L9" i="16"/>
  <c r="D9" i="16"/>
  <c r="G21" i="16"/>
  <c r="L13" i="16"/>
  <c r="D13" i="16"/>
  <c r="E198" i="16" l="1"/>
  <c r="H172" i="16"/>
  <c r="H20" i="16"/>
  <c r="H155" i="16"/>
  <c r="G31" i="16"/>
  <c r="E190" i="16"/>
  <c r="G29" i="16"/>
  <c r="H192" i="16"/>
  <c r="E10" i="16"/>
  <c r="V12" i="16"/>
  <c r="I12" i="16"/>
  <c r="I192" i="16"/>
  <c r="T153" i="16"/>
  <c r="D151" i="16"/>
  <c r="G153" i="16"/>
  <c r="D159" i="16"/>
  <c r="G161" i="16"/>
  <c r="G174" i="16"/>
  <c r="G182" i="16"/>
  <c r="G190" i="16"/>
  <c r="J125" i="16"/>
  <c r="W127" i="16"/>
  <c r="L20" i="16"/>
  <c r="W133" i="16"/>
  <c r="W134" i="16" s="1"/>
  <c r="R198" i="16"/>
  <c r="AF135" i="16"/>
  <c r="AF152" i="16"/>
  <c r="AF115" i="16"/>
  <c r="S116" i="16" s="1"/>
  <c r="AJ123" i="16"/>
  <c r="S137" i="16"/>
  <c r="AF148" i="16"/>
  <c r="T192" i="16"/>
  <c r="V62" i="16"/>
  <c r="L61" i="16"/>
  <c r="I140" i="16"/>
  <c r="AJ52" i="16"/>
  <c r="Y54" i="16"/>
  <c r="J173" i="16"/>
  <c r="J174" i="16" s="1"/>
  <c r="T96" i="16"/>
  <c r="AJ117" i="16"/>
  <c r="W119" i="16"/>
  <c r="J121" i="16"/>
  <c r="AF127" i="16"/>
  <c r="AF150" i="16"/>
  <c r="AF158" i="16"/>
  <c r="U72" i="16"/>
  <c r="Q62" i="16"/>
  <c r="H72" i="16"/>
  <c r="J113" i="16"/>
  <c r="AJ127" i="16"/>
  <c r="AJ137" i="16"/>
  <c r="J146" i="16"/>
  <c r="AF111" i="16"/>
  <c r="F115" i="16"/>
  <c r="F116" i="16" s="1"/>
  <c r="AJ129" i="16"/>
  <c r="W131" i="16"/>
  <c r="W132" i="16" s="1"/>
  <c r="F111" i="16"/>
  <c r="AF197" i="16"/>
  <c r="I130" i="16"/>
  <c r="F158" i="16"/>
  <c r="F92" i="16"/>
  <c r="J94" i="16"/>
  <c r="AK154" i="16"/>
  <c r="D132" i="16"/>
  <c r="E126" i="16"/>
  <c r="U104" i="16"/>
  <c r="H105" i="16" s="1"/>
  <c r="G130" i="16"/>
  <c r="G72" i="16"/>
  <c r="AD83" i="16"/>
  <c r="V96" i="16"/>
  <c r="F154" i="16"/>
  <c r="F175" i="16"/>
  <c r="AJ148" i="16"/>
  <c r="W73" i="16"/>
  <c r="W74" i="16" s="1"/>
  <c r="G155" i="16"/>
  <c r="D192" i="16"/>
  <c r="AD104" i="16"/>
  <c r="E93" i="16"/>
  <c r="F121" i="16"/>
  <c r="S127" i="16"/>
  <c r="F128" i="16" s="1"/>
  <c r="J133" i="16"/>
  <c r="AI96" i="16"/>
  <c r="W113" i="16"/>
  <c r="S123" i="16"/>
  <c r="S124" i="16" s="1"/>
  <c r="J193" i="16"/>
  <c r="G101" i="16"/>
  <c r="S133" i="16"/>
  <c r="S134" i="16" s="1"/>
  <c r="AJ121" i="16"/>
  <c r="AJ113" i="16"/>
  <c r="AJ146" i="16"/>
  <c r="AF193" i="16"/>
  <c r="F162" i="16"/>
  <c r="AM189" i="16"/>
  <c r="S113" i="16"/>
  <c r="F114" i="16" s="1"/>
  <c r="H116" i="16"/>
  <c r="S111" i="16"/>
  <c r="AK102" i="16"/>
  <c r="AJ177" i="16"/>
  <c r="J181" i="16"/>
  <c r="AJ185" i="16"/>
  <c r="W186" i="16" s="1"/>
  <c r="AF187" i="16"/>
  <c r="F191" i="16"/>
  <c r="S121" i="16"/>
  <c r="F146" i="16"/>
  <c r="D170" i="16"/>
  <c r="D186" i="16"/>
  <c r="I190" i="16"/>
  <c r="I20" i="16"/>
  <c r="D157" i="16"/>
  <c r="I174" i="16"/>
  <c r="G196" i="16"/>
  <c r="D178" i="16"/>
  <c r="I198" i="16"/>
  <c r="AM179" i="16"/>
  <c r="L51" i="16"/>
  <c r="I182" i="16"/>
  <c r="L12" i="16"/>
  <c r="H130" i="16"/>
  <c r="G51" i="16"/>
  <c r="D20" i="16"/>
  <c r="G10" i="16"/>
  <c r="AD23" i="16"/>
  <c r="AG23" i="16"/>
  <c r="I134" i="16"/>
  <c r="E157" i="16"/>
  <c r="U39" i="16"/>
  <c r="E43" i="16"/>
  <c r="AH104" i="16"/>
  <c r="H132" i="16"/>
  <c r="E194" i="16"/>
  <c r="AF129" i="16"/>
  <c r="S130" i="16" s="1"/>
  <c r="Q83" i="16"/>
  <c r="D84" i="16" s="1"/>
  <c r="Q65" i="16"/>
  <c r="S197" i="16"/>
  <c r="AF119" i="16"/>
  <c r="AE23" i="16"/>
  <c r="H82" i="16"/>
  <c r="H159" i="16"/>
  <c r="R178" i="16"/>
  <c r="W179" i="16"/>
  <c r="J180" i="16" s="1"/>
  <c r="H180" i="16"/>
  <c r="AF17" i="16"/>
  <c r="AI21" i="16"/>
  <c r="AL40" i="16"/>
  <c r="Y41" i="16" s="1"/>
  <c r="H151" i="16"/>
  <c r="AJ9" i="16"/>
  <c r="AD62" i="16"/>
  <c r="AH83" i="16"/>
  <c r="Q122" i="16"/>
  <c r="V75" i="16"/>
  <c r="V65" i="16"/>
  <c r="AE83" i="16"/>
  <c r="R84" i="16" s="1"/>
  <c r="L14" i="16"/>
  <c r="H39" i="16"/>
  <c r="D122" i="16"/>
  <c r="E186" i="16"/>
  <c r="D153" i="16"/>
  <c r="V136" i="16"/>
  <c r="H37" i="16"/>
  <c r="G82" i="16"/>
  <c r="G122" i="16"/>
  <c r="D190" i="16"/>
  <c r="D12" i="16"/>
  <c r="D95" i="16"/>
  <c r="D174" i="16"/>
  <c r="G192" i="16"/>
  <c r="I157" i="16"/>
  <c r="I194" i="16"/>
  <c r="H74" i="16"/>
  <c r="H80" i="16"/>
  <c r="G147" i="16"/>
  <c r="D198" i="16"/>
  <c r="I149" i="16"/>
  <c r="G163" i="16"/>
  <c r="U51" i="16"/>
  <c r="U80" i="16"/>
  <c r="V20" i="16"/>
  <c r="Q95" i="16"/>
  <c r="E120" i="16"/>
  <c r="D176" i="16"/>
  <c r="V39" i="16"/>
  <c r="Z158" i="16"/>
  <c r="Z179" i="16"/>
  <c r="Z187" i="16"/>
  <c r="Z195" i="16"/>
  <c r="G157" i="16"/>
  <c r="V82" i="16"/>
  <c r="AM169" i="16"/>
  <c r="E80" i="16"/>
  <c r="G178" i="16"/>
  <c r="Z156" i="16"/>
  <c r="M183" i="16"/>
  <c r="V103" i="16"/>
  <c r="G112" i="16"/>
  <c r="G149" i="16"/>
  <c r="V180" i="16"/>
  <c r="H114" i="16"/>
  <c r="G170" i="16"/>
  <c r="T170" i="16"/>
  <c r="I39" i="16"/>
  <c r="I103" i="16"/>
  <c r="D155" i="16"/>
  <c r="G186" i="16"/>
  <c r="E18" i="16"/>
  <c r="F120" i="16"/>
  <c r="E176" i="16"/>
  <c r="AM146" i="16"/>
  <c r="V178" i="16"/>
  <c r="AM162" i="16"/>
  <c r="Z148" i="16"/>
  <c r="Z169" i="16"/>
  <c r="G74" i="16"/>
  <c r="H12" i="16"/>
  <c r="H112" i="16"/>
  <c r="H149" i="16"/>
  <c r="AM156" i="16"/>
  <c r="M150" i="16"/>
  <c r="G128" i="16"/>
  <c r="L147" i="16"/>
  <c r="M146" i="16"/>
  <c r="L170" i="16"/>
  <c r="M169" i="16"/>
  <c r="M171" i="16"/>
  <c r="L186" i="16"/>
  <c r="M185" i="16"/>
  <c r="AM171" i="16"/>
  <c r="AM173" i="16"/>
  <c r="Z171" i="16"/>
  <c r="E12" i="16"/>
  <c r="D51" i="16"/>
  <c r="E95" i="16"/>
  <c r="H120" i="16"/>
  <c r="G176" i="16"/>
  <c r="AM195" i="16"/>
  <c r="AM197" i="16"/>
  <c r="Z177" i="16"/>
  <c r="E134" i="16"/>
  <c r="L157" i="16"/>
  <c r="M156" i="16"/>
  <c r="M158" i="16"/>
  <c r="M179" i="16"/>
  <c r="L182" i="16"/>
  <c r="M181" i="16"/>
  <c r="L194" i="16"/>
  <c r="M193" i="16"/>
  <c r="M195" i="16"/>
  <c r="L198" i="16"/>
  <c r="M197" i="16"/>
  <c r="AM160" i="16"/>
  <c r="AM193" i="16"/>
  <c r="Z146" i="16"/>
  <c r="Z154" i="16"/>
  <c r="Z162" i="16"/>
  <c r="Z185" i="16"/>
  <c r="Z193" i="16"/>
  <c r="L153" i="16"/>
  <c r="M152" i="16"/>
  <c r="L155" i="16"/>
  <c r="M154" i="16"/>
  <c r="L178" i="16"/>
  <c r="M177" i="16"/>
  <c r="Q51" i="16"/>
  <c r="AM158" i="16"/>
  <c r="AM191" i="16"/>
  <c r="Z175" i="16"/>
  <c r="L163" i="16"/>
  <c r="M162" i="16"/>
  <c r="M175" i="16"/>
  <c r="E184" i="16"/>
  <c r="L190" i="16"/>
  <c r="M189" i="16"/>
  <c r="M191" i="16"/>
  <c r="AM154" i="16"/>
  <c r="AM177" i="16"/>
  <c r="AM181" i="16"/>
  <c r="AM183" i="16"/>
  <c r="AM185" i="16"/>
  <c r="AM187" i="16"/>
  <c r="Z152" i="16"/>
  <c r="Z160" i="16"/>
  <c r="L184" i="16"/>
  <c r="Z183" i="16"/>
  <c r="Z191" i="16"/>
  <c r="L161" i="16"/>
  <c r="M160" i="16"/>
  <c r="L149" i="16"/>
  <c r="M148" i="16"/>
  <c r="H163" i="16"/>
  <c r="L174" i="16"/>
  <c r="M173" i="16"/>
  <c r="M187" i="16"/>
  <c r="AM175" i="16"/>
  <c r="Z173" i="16"/>
  <c r="E178" i="16"/>
  <c r="H140" i="16"/>
  <c r="AM148" i="16"/>
  <c r="AM150" i="16"/>
  <c r="AM152" i="16"/>
  <c r="U149" i="16"/>
  <c r="Z150" i="16"/>
  <c r="E163" i="16"/>
  <c r="Z181" i="16"/>
  <c r="Z189" i="16"/>
  <c r="Z197" i="16"/>
  <c r="V198" i="16"/>
  <c r="Q198" i="16"/>
  <c r="V194" i="16"/>
  <c r="R190" i="16"/>
  <c r="V188" i="16"/>
  <c r="T186" i="16"/>
  <c r="T182" i="16"/>
  <c r="R180" i="16"/>
  <c r="Q180" i="16"/>
  <c r="AF177" i="16"/>
  <c r="S178" i="16" s="1"/>
  <c r="Q178" i="16"/>
  <c r="AJ175" i="16"/>
  <c r="W176" i="16" s="1"/>
  <c r="R176" i="16"/>
  <c r="V174" i="16"/>
  <c r="U174" i="16"/>
  <c r="T172" i="16"/>
  <c r="R170" i="16"/>
  <c r="E192" i="16"/>
  <c r="G184" i="16"/>
  <c r="D182" i="16"/>
  <c r="I178" i="16"/>
  <c r="X177" i="16"/>
  <c r="I176" i="16"/>
  <c r="H176" i="16"/>
  <c r="E174" i="16"/>
  <c r="I170" i="16"/>
  <c r="F193" i="16"/>
  <c r="J187" i="16"/>
  <c r="G188" i="16"/>
  <c r="J185" i="16"/>
  <c r="J186" i="16" s="1"/>
  <c r="J183" i="16"/>
  <c r="G180" i="16"/>
  <c r="J177" i="16"/>
  <c r="T198" i="16"/>
  <c r="V196" i="16"/>
  <c r="U196" i="16"/>
  <c r="T196" i="16"/>
  <c r="R196" i="16"/>
  <c r="Q196" i="16"/>
  <c r="AF195" i="16"/>
  <c r="T194" i="16"/>
  <c r="R194" i="16"/>
  <c r="Q194" i="16"/>
  <c r="V192" i="16"/>
  <c r="U192" i="16"/>
  <c r="W192" i="16"/>
  <c r="R192" i="16"/>
  <c r="Q192" i="16"/>
  <c r="V190" i="16"/>
  <c r="U190" i="16"/>
  <c r="T190" i="16"/>
  <c r="Q190" i="16"/>
  <c r="AF189" i="16"/>
  <c r="U188" i="16"/>
  <c r="R188" i="16"/>
  <c r="V186" i="16"/>
  <c r="U186" i="16"/>
  <c r="R186" i="16"/>
  <c r="Q186" i="16"/>
  <c r="V184" i="16"/>
  <c r="U184" i="16"/>
  <c r="T184" i="16"/>
  <c r="R184" i="16"/>
  <c r="V182" i="16"/>
  <c r="R182" i="16"/>
  <c r="S182" i="16"/>
  <c r="Q182" i="16"/>
  <c r="U180" i="16"/>
  <c r="T178" i="16"/>
  <c r="V176" i="16"/>
  <c r="U176" i="16"/>
  <c r="T176" i="16"/>
  <c r="AF175" i="16"/>
  <c r="Q176" i="16"/>
  <c r="W174" i="16"/>
  <c r="T174" i="16"/>
  <c r="R174" i="16"/>
  <c r="Q174" i="16"/>
  <c r="V172" i="16"/>
  <c r="U172" i="16"/>
  <c r="R172" i="16"/>
  <c r="V170" i="16"/>
  <c r="W170" i="16"/>
  <c r="U170" i="16"/>
  <c r="Q170" i="16"/>
  <c r="AF169" i="16"/>
  <c r="S170" i="16" s="1"/>
  <c r="W197" i="16"/>
  <c r="W198" i="16" s="1"/>
  <c r="G198" i="16"/>
  <c r="I196" i="16"/>
  <c r="H196" i="16"/>
  <c r="W195" i="16"/>
  <c r="W196" i="16" s="1"/>
  <c r="S195" i="16"/>
  <c r="W193" i="16"/>
  <c r="W194" i="16" s="1"/>
  <c r="G194" i="16"/>
  <c r="S193" i="16"/>
  <c r="J192" i="16"/>
  <c r="S191" i="16"/>
  <c r="S192" i="16" s="1"/>
  <c r="W189" i="16"/>
  <c r="W190" i="16" s="1"/>
  <c r="S189" i="16"/>
  <c r="H188" i="16"/>
  <c r="W187" i="16"/>
  <c r="W188" i="16" s="1"/>
  <c r="T188" i="16"/>
  <c r="S187" i="16"/>
  <c r="I186" i="16"/>
  <c r="H184" i="16"/>
  <c r="W183" i="16"/>
  <c r="W184" i="16" s="1"/>
  <c r="S183" i="16"/>
  <c r="S184" i="16" s="1"/>
  <c r="W181" i="16"/>
  <c r="F182" i="16"/>
  <c r="T180" i="16"/>
  <c r="S179" i="16"/>
  <c r="S180" i="16" s="1"/>
  <c r="W177" i="16"/>
  <c r="J176" i="16"/>
  <c r="S175" i="16"/>
  <c r="S173" i="16"/>
  <c r="S174" i="16" s="1"/>
  <c r="G172" i="16"/>
  <c r="W171" i="16"/>
  <c r="J172" i="16" s="1"/>
  <c r="E172" i="16"/>
  <c r="S171" i="16"/>
  <c r="S172" i="16" s="1"/>
  <c r="J170" i="16"/>
  <c r="E170" i="16"/>
  <c r="H198" i="16"/>
  <c r="H194" i="16"/>
  <c r="I188" i="16"/>
  <c r="D188" i="16"/>
  <c r="I184" i="16"/>
  <c r="D184" i="16"/>
  <c r="H182" i="16"/>
  <c r="E182" i="16"/>
  <c r="I180" i="16"/>
  <c r="H178" i="16"/>
  <c r="F178" i="16"/>
  <c r="F173" i="16"/>
  <c r="I172" i="16"/>
  <c r="D172" i="16"/>
  <c r="F169" i="16"/>
  <c r="F170" i="16" s="1"/>
  <c r="Y198" i="16"/>
  <c r="Y196" i="16"/>
  <c r="Y194" i="16"/>
  <c r="Y192" i="16"/>
  <c r="Y190" i="16"/>
  <c r="Y186" i="16"/>
  <c r="Y182" i="16"/>
  <c r="Y180" i="16"/>
  <c r="Y178" i="16"/>
  <c r="Y176" i="16"/>
  <c r="Y174" i="16"/>
  <c r="Y170" i="16"/>
  <c r="L192" i="16"/>
  <c r="L176" i="16"/>
  <c r="L188" i="16"/>
  <c r="L172" i="16"/>
  <c r="U157" i="16"/>
  <c r="AF154" i="16"/>
  <c r="Q153" i="16"/>
  <c r="V149" i="16"/>
  <c r="U147" i="16"/>
  <c r="W160" i="16"/>
  <c r="J161" i="16" s="1"/>
  <c r="D161" i="16"/>
  <c r="H157" i="16"/>
  <c r="D149" i="16"/>
  <c r="D163" i="16"/>
  <c r="F160" i="16"/>
  <c r="K160" i="16"/>
  <c r="J156" i="16"/>
  <c r="E147" i="16"/>
  <c r="D147" i="16"/>
  <c r="V163" i="16"/>
  <c r="U163" i="16"/>
  <c r="T163" i="16"/>
  <c r="AF162" i="16"/>
  <c r="U161" i="16"/>
  <c r="T161" i="16"/>
  <c r="R161" i="16"/>
  <c r="Q161" i="16"/>
  <c r="U159" i="16"/>
  <c r="Q159" i="16"/>
  <c r="V157" i="16"/>
  <c r="T157" i="16"/>
  <c r="R157" i="16"/>
  <c r="AF156" i="16"/>
  <c r="Q157" i="16"/>
  <c r="V155" i="16"/>
  <c r="U155" i="16"/>
  <c r="T155" i="16"/>
  <c r="R155" i="16"/>
  <c r="Q155" i="16"/>
  <c r="U153" i="16"/>
  <c r="V151" i="16"/>
  <c r="U151" i="16"/>
  <c r="T151" i="16"/>
  <c r="R151" i="16"/>
  <c r="Q151" i="16"/>
  <c r="T149" i="16"/>
  <c r="Q149" i="16"/>
  <c r="V147" i="16"/>
  <c r="T147" i="16"/>
  <c r="W162" i="16"/>
  <c r="W163" i="16" s="1"/>
  <c r="S162" i="16"/>
  <c r="Q163" i="16"/>
  <c r="H161" i="16"/>
  <c r="S160" i="16"/>
  <c r="S161" i="16" s="1"/>
  <c r="W158" i="16"/>
  <c r="W159" i="16" s="1"/>
  <c r="S158" i="16"/>
  <c r="W156" i="16"/>
  <c r="W157" i="16" s="1"/>
  <c r="S156" i="16"/>
  <c r="W154" i="16"/>
  <c r="S154" i="16"/>
  <c r="W152" i="16"/>
  <c r="W153" i="16" s="1"/>
  <c r="S152" i="16"/>
  <c r="W150" i="16"/>
  <c r="W151" i="16" s="1"/>
  <c r="E151" i="16"/>
  <c r="S150" i="16"/>
  <c r="X150" i="16"/>
  <c r="W148" i="16"/>
  <c r="S148" i="16"/>
  <c r="H147" i="16"/>
  <c r="W146" i="16"/>
  <c r="Q147" i="16"/>
  <c r="S146" i="16"/>
  <c r="I161" i="16"/>
  <c r="I159" i="16"/>
  <c r="G159" i="16"/>
  <c r="E159" i="16"/>
  <c r="I153" i="16"/>
  <c r="K152" i="16"/>
  <c r="E153" i="16"/>
  <c r="F152" i="16"/>
  <c r="F150" i="16"/>
  <c r="E149" i="16"/>
  <c r="F148" i="16"/>
  <c r="Y161" i="16"/>
  <c r="Y159" i="16"/>
  <c r="Y157" i="16"/>
  <c r="Y153" i="16"/>
  <c r="Y149" i="16"/>
  <c r="Y163" i="16"/>
  <c r="L159" i="16"/>
  <c r="Y155" i="16"/>
  <c r="L151" i="16"/>
  <c r="Y151" i="16"/>
  <c r="Y147" i="16"/>
  <c r="AF131" i="16"/>
  <c r="AF113" i="16"/>
  <c r="AJ111" i="16"/>
  <c r="G140" i="16"/>
  <c r="W139" i="16"/>
  <c r="W140" i="16" s="1"/>
  <c r="E136" i="16"/>
  <c r="S135" i="16"/>
  <c r="S136" i="16" s="1"/>
  <c r="I128" i="16"/>
  <c r="W125" i="16"/>
  <c r="I124" i="16"/>
  <c r="G124" i="16"/>
  <c r="D120" i="16"/>
  <c r="W117" i="16"/>
  <c r="J118" i="16" s="1"/>
  <c r="D116" i="16"/>
  <c r="I114" i="16"/>
  <c r="W111" i="16"/>
  <c r="J112" i="16" s="1"/>
  <c r="F133" i="16"/>
  <c r="J119" i="16"/>
  <c r="J115" i="16"/>
  <c r="J116" i="16" s="1"/>
  <c r="AJ135" i="16"/>
  <c r="W136" i="16" s="1"/>
  <c r="AF125" i="16"/>
  <c r="U124" i="16"/>
  <c r="AJ119" i="16"/>
  <c r="AK117" i="16"/>
  <c r="AF117" i="16"/>
  <c r="S118" i="16" s="1"/>
  <c r="S139" i="16"/>
  <c r="S140" i="16" s="1"/>
  <c r="W137" i="16"/>
  <c r="W129" i="16"/>
  <c r="D128" i="16"/>
  <c r="S125" i="16"/>
  <c r="W123" i="16"/>
  <c r="W121" i="16"/>
  <c r="E118" i="16"/>
  <c r="E116" i="16"/>
  <c r="J139" i="16"/>
  <c r="F139" i="16"/>
  <c r="J137" i="16"/>
  <c r="J131" i="16"/>
  <c r="F131" i="16"/>
  <c r="J129" i="16"/>
  <c r="F125" i="16"/>
  <c r="F123" i="16"/>
  <c r="K113" i="16"/>
  <c r="I105" i="16"/>
  <c r="Q104" i="16"/>
  <c r="U96" i="16"/>
  <c r="I82" i="16"/>
  <c r="W79" i="16"/>
  <c r="J80" i="16" s="1"/>
  <c r="AE104" i="16"/>
  <c r="AG104" i="16"/>
  <c r="T105" i="16" s="1"/>
  <c r="J73" i="16"/>
  <c r="H75" i="16"/>
  <c r="H76" i="16" s="1"/>
  <c r="AG83" i="16"/>
  <c r="H83" i="16"/>
  <c r="G75" i="16"/>
  <c r="AF102" i="16"/>
  <c r="AH106" i="16"/>
  <c r="AI106" i="16"/>
  <c r="AJ104" i="16"/>
  <c r="AD106" i="16"/>
  <c r="AH96" i="16"/>
  <c r="AK92" i="16"/>
  <c r="AG96" i="16"/>
  <c r="AK81" i="16"/>
  <c r="AG85" i="16"/>
  <c r="AJ83" i="16"/>
  <c r="AI85" i="16"/>
  <c r="AH85" i="16"/>
  <c r="T78" i="16"/>
  <c r="AK73" i="16"/>
  <c r="AJ75" i="16"/>
  <c r="AG75" i="16"/>
  <c r="AI75" i="16"/>
  <c r="AD75" i="16"/>
  <c r="W92" i="16"/>
  <c r="W93" i="16" s="1"/>
  <c r="Q96" i="16"/>
  <c r="I80" i="16"/>
  <c r="S81" i="16"/>
  <c r="S82" i="16" s="1"/>
  <c r="V83" i="16"/>
  <c r="V84" i="16" s="1"/>
  <c r="S79" i="16"/>
  <c r="S80" i="16" s="1"/>
  <c r="U83" i="16"/>
  <c r="W77" i="16"/>
  <c r="W78" i="16" s="1"/>
  <c r="V74" i="16"/>
  <c r="I74" i="16"/>
  <c r="S73" i="16"/>
  <c r="S74" i="16" s="1"/>
  <c r="I72" i="16"/>
  <c r="W75" i="16"/>
  <c r="T75" i="16"/>
  <c r="W71" i="16"/>
  <c r="W72" i="16" s="1"/>
  <c r="J100" i="16"/>
  <c r="J101" i="16" s="1"/>
  <c r="E104" i="16"/>
  <c r="J98" i="16"/>
  <c r="J92" i="16"/>
  <c r="H96" i="16"/>
  <c r="D96" i="16"/>
  <c r="G83" i="16"/>
  <c r="E83" i="16"/>
  <c r="E84" i="16" s="1"/>
  <c r="K73" i="16"/>
  <c r="J71" i="16"/>
  <c r="AJ60" i="16"/>
  <c r="AF58" i="16"/>
  <c r="AG54" i="16"/>
  <c r="T55" i="16" s="1"/>
  <c r="AJ50" i="16"/>
  <c r="W51" i="16" s="1"/>
  <c r="AD54" i="16"/>
  <c r="AG40" i="16"/>
  <c r="AJ30" i="16"/>
  <c r="W31" i="16" s="1"/>
  <c r="AJ28" i="16"/>
  <c r="S60" i="16"/>
  <c r="I59" i="16"/>
  <c r="W58" i="16"/>
  <c r="R62" i="16"/>
  <c r="R63" i="16" s="1"/>
  <c r="U62" i="16"/>
  <c r="H63" i="16" s="1"/>
  <c r="V40" i="16"/>
  <c r="V41" i="16" s="1"/>
  <c r="E39" i="16"/>
  <c r="S38" i="16"/>
  <c r="S39" i="16" s="1"/>
  <c r="W34" i="16"/>
  <c r="T33" i="16"/>
  <c r="G33" i="16"/>
  <c r="W28" i="16"/>
  <c r="J29" i="16" s="1"/>
  <c r="T43" i="16"/>
  <c r="J60" i="16"/>
  <c r="G62" i="16"/>
  <c r="F58" i="16"/>
  <c r="D65" i="16"/>
  <c r="D66" i="16" s="1"/>
  <c r="I62" i="16"/>
  <c r="J56" i="16"/>
  <c r="F56" i="16"/>
  <c r="I54" i="16"/>
  <c r="G54" i="16"/>
  <c r="G55" i="16" s="1"/>
  <c r="F50" i="16"/>
  <c r="D40" i="16"/>
  <c r="H40" i="16"/>
  <c r="J34" i="16"/>
  <c r="AF60" i="16"/>
  <c r="AJ58" i="16"/>
  <c r="AE54" i="16"/>
  <c r="AI54" i="16"/>
  <c r="AJ54" i="16"/>
  <c r="AF50" i="16"/>
  <c r="AD40" i="16"/>
  <c r="AF36" i="16"/>
  <c r="AJ34" i="16"/>
  <c r="AG43" i="16"/>
  <c r="AD43" i="16"/>
  <c r="AH43" i="16"/>
  <c r="AH32" i="16"/>
  <c r="AI32" i="16"/>
  <c r="V33" i="16" s="1"/>
  <c r="E57" i="16"/>
  <c r="Q40" i="16"/>
  <c r="I35" i="16"/>
  <c r="H35" i="16"/>
  <c r="T40" i="16"/>
  <c r="S28" i="16"/>
  <c r="S29" i="16" s="1"/>
  <c r="E29" i="16"/>
  <c r="Q32" i="16"/>
  <c r="Q33" i="16" s="1"/>
  <c r="D62" i="16"/>
  <c r="J50" i="16"/>
  <c r="H54" i="16"/>
  <c r="D54" i="16"/>
  <c r="J36" i="16"/>
  <c r="I40" i="16"/>
  <c r="E40" i="16"/>
  <c r="E41" i="16" s="1"/>
  <c r="I32" i="16"/>
  <c r="I33" i="16" s="1"/>
  <c r="K28" i="16"/>
  <c r="L54" i="16"/>
  <c r="Y32" i="16"/>
  <c r="Y33" i="16" s="1"/>
  <c r="Y31" i="16"/>
  <c r="AL54" i="16"/>
  <c r="L62" i="16"/>
  <c r="Y39" i="16"/>
  <c r="L39" i="16"/>
  <c r="Y21" i="16"/>
  <c r="Y22" i="16" s="1"/>
  <c r="G23" i="16"/>
  <c r="J21" i="16"/>
  <c r="D23" i="16"/>
  <c r="U23" i="16"/>
  <c r="U24" i="16" s="1"/>
  <c r="W11" i="16"/>
  <c r="J12" i="16" s="1"/>
  <c r="T23" i="16"/>
  <c r="R23" i="16"/>
  <c r="AJ23" i="16"/>
  <c r="E13" i="16"/>
  <c r="J13" i="16"/>
  <c r="AJ11" i="16"/>
  <c r="V21" i="16"/>
  <c r="H18" i="16"/>
  <c r="W17" i="16"/>
  <c r="W18" i="16" s="1"/>
  <c r="S17" i="16"/>
  <c r="Q21" i="16"/>
  <c r="Q22" i="16" s="1"/>
  <c r="U21" i="16"/>
  <c r="U22" i="16" s="1"/>
  <c r="W15" i="16"/>
  <c r="W16" i="16" s="1"/>
  <c r="E16" i="16"/>
  <c r="U13" i="16"/>
  <c r="S11" i="16"/>
  <c r="S12" i="16" s="1"/>
  <c r="W9" i="16"/>
  <c r="T13" i="16"/>
  <c r="T14" i="16" s="1"/>
  <c r="S9" i="16"/>
  <c r="F10" i="16" s="1"/>
  <c r="Q13" i="16"/>
  <c r="D14" i="16" s="1"/>
  <c r="I21" i="16"/>
  <c r="H21" i="16"/>
  <c r="H13" i="16"/>
  <c r="E21" i="16"/>
  <c r="I13" i="16"/>
  <c r="I14" i="16" s="1"/>
  <c r="H170" i="16"/>
  <c r="H186" i="16"/>
  <c r="S186" i="16"/>
  <c r="D180" i="16"/>
  <c r="L180" i="16"/>
  <c r="D196" i="16"/>
  <c r="L196" i="16"/>
  <c r="H174" i="16"/>
  <c r="H190" i="16"/>
  <c r="Q172" i="16"/>
  <c r="Y172" i="16"/>
  <c r="U178" i="16"/>
  <c r="U182" i="16"/>
  <c r="Q184" i="16"/>
  <c r="Y184" i="16"/>
  <c r="Q188" i="16"/>
  <c r="Y188" i="16"/>
  <c r="U194" i="16"/>
  <c r="U198" i="16"/>
  <c r="I147" i="16"/>
  <c r="G151" i="16"/>
  <c r="E155" i="16"/>
  <c r="I163" i="16"/>
  <c r="R147" i="16"/>
  <c r="V153" i="16"/>
  <c r="R159" i="16"/>
  <c r="V161" i="16"/>
  <c r="R163" i="16"/>
  <c r="I151" i="16"/>
  <c r="T159" i="16"/>
  <c r="E161" i="16"/>
  <c r="I155" i="16"/>
  <c r="R149" i="16"/>
  <c r="R153" i="16"/>
  <c r="V159" i="16"/>
  <c r="K179" i="16"/>
  <c r="AJ160" i="16"/>
  <c r="J148" i="16"/>
  <c r="AF146" i="16"/>
  <c r="AK162" i="16"/>
  <c r="K162" i="16"/>
  <c r="AK113" i="16"/>
  <c r="AF121" i="16"/>
  <c r="Q128" i="16"/>
  <c r="S131" i="16"/>
  <c r="AK137" i="16"/>
  <c r="J123" i="16"/>
  <c r="AF137" i="16"/>
  <c r="H118" i="16"/>
  <c r="D130" i="16"/>
  <c r="I118" i="16"/>
  <c r="E130" i="16"/>
  <c r="G138" i="16"/>
  <c r="U132" i="16"/>
  <c r="U116" i="16"/>
  <c r="U118" i="16"/>
  <c r="V120" i="16"/>
  <c r="Q120" i="16"/>
  <c r="H136" i="16"/>
  <c r="T138" i="16"/>
  <c r="H134" i="16"/>
  <c r="Q138" i="16"/>
  <c r="G126" i="16"/>
  <c r="E114" i="16"/>
  <c r="I126" i="16"/>
  <c r="U134" i="16"/>
  <c r="L119" i="16"/>
  <c r="L117" i="16"/>
  <c r="L123" i="16"/>
  <c r="Y125" i="16"/>
  <c r="Y126" i="16" s="1"/>
  <c r="L135" i="16"/>
  <c r="AL121" i="16"/>
  <c r="AL129" i="16"/>
  <c r="L139" i="16"/>
  <c r="Y123" i="16"/>
  <c r="L133" i="16"/>
  <c r="AL131" i="16"/>
  <c r="Y139" i="16"/>
  <c r="AL113" i="16"/>
  <c r="L121" i="16"/>
  <c r="AG121" i="16"/>
  <c r="T122" i="16" s="1"/>
  <c r="V124" i="16"/>
  <c r="R138" i="16"/>
  <c r="L137" i="16"/>
  <c r="T131" i="16"/>
  <c r="T132" i="16" s="1"/>
  <c r="Q140" i="16"/>
  <c r="Y127" i="16"/>
  <c r="T134" i="16"/>
  <c r="D138" i="16"/>
  <c r="E132" i="16"/>
  <c r="D136" i="16"/>
  <c r="F130" i="16"/>
  <c r="T115" i="16"/>
  <c r="G116" i="16" s="1"/>
  <c r="R128" i="16"/>
  <c r="H126" i="16"/>
  <c r="V112" i="16"/>
  <c r="Q130" i="16"/>
  <c r="I122" i="16"/>
  <c r="H128" i="16"/>
  <c r="V118" i="16"/>
  <c r="R130" i="16"/>
  <c r="Q132" i="16"/>
  <c r="AK191" i="16"/>
  <c r="AK183" i="16"/>
  <c r="AK175" i="16"/>
  <c r="AK169" i="16"/>
  <c r="AK156" i="16"/>
  <c r="AK152" i="16"/>
  <c r="R140" i="16"/>
  <c r="T140" i="16"/>
  <c r="U140" i="16"/>
  <c r="V140" i="16"/>
  <c r="V138" i="16"/>
  <c r="Q136" i="16"/>
  <c r="R136" i="16"/>
  <c r="T136" i="16"/>
  <c r="U136" i="16"/>
  <c r="V134" i="16"/>
  <c r="R134" i="16"/>
  <c r="R132" i="16"/>
  <c r="V132" i="16"/>
  <c r="AK129" i="16"/>
  <c r="T130" i="16"/>
  <c r="U130" i="16"/>
  <c r="V130" i="16"/>
  <c r="T128" i="16"/>
  <c r="U128" i="16"/>
  <c r="V128" i="16"/>
  <c r="R126" i="16"/>
  <c r="T126" i="16"/>
  <c r="U126" i="16"/>
  <c r="V126" i="16"/>
  <c r="Q124" i="16"/>
  <c r="R124" i="16"/>
  <c r="T124" i="16"/>
  <c r="R122" i="16"/>
  <c r="V122" i="16"/>
  <c r="R120" i="16"/>
  <c r="S120" i="16"/>
  <c r="T120" i="16"/>
  <c r="U120" i="16"/>
  <c r="R118" i="16"/>
  <c r="T118" i="16"/>
  <c r="V116" i="16"/>
  <c r="W116" i="16"/>
  <c r="Q116" i="16"/>
  <c r="R116" i="16"/>
  <c r="Q114" i="16"/>
  <c r="R114" i="16"/>
  <c r="T114" i="16"/>
  <c r="U114" i="16"/>
  <c r="V114" i="16"/>
  <c r="Y112" i="16"/>
  <c r="Q112" i="16"/>
  <c r="R112" i="16"/>
  <c r="T112" i="16"/>
  <c r="U112" i="16"/>
  <c r="X175" i="16"/>
  <c r="X183" i="16"/>
  <c r="X173" i="16"/>
  <c r="X181" i="16"/>
  <c r="X189" i="16"/>
  <c r="X197" i="16"/>
  <c r="X146" i="16"/>
  <c r="I112" i="16"/>
  <c r="L112" i="16"/>
  <c r="I138" i="16"/>
  <c r="D112" i="16"/>
  <c r="D114" i="16"/>
  <c r="F118" i="16"/>
  <c r="H124" i="16"/>
  <c r="G114" i="16"/>
  <c r="K189" i="16"/>
  <c r="F189" i="16"/>
  <c r="F185" i="16"/>
  <c r="F186" i="16" s="1"/>
  <c r="K181" i="16"/>
  <c r="K146" i="16"/>
  <c r="E140" i="16"/>
  <c r="H138" i="16"/>
  <c r="I136" i="16"/>
  <c r="J136" i="16"/>
  <c r="D134" i="16"/>
  <c r="K129" i="16"/>
  <c r="D126" i="16"/>
  <c r="E124" i="16"/>
  <c r="H122" i="16"/>
  <c r="I120" i="16"/>
  <c r="D118" i="16"/>
  <c r="K115" i="16"/>
  <c r="H93" i="16"/>
  <c r="S102" i="16"/>
  <c r="R104" i="16"/>
  <c r="U93" i="16"/>
  <c r="S92" i="16"/>
  <c r="F93" i="16" s="1"/>
  <c r="I83" i="16"/>
  <c r="S71" i="16"/>
  <c r="F72" i="16" s="1"/>
  <c r="E74" i="16"/>
  <c r="D82" i="16"/>
  <c r="Q82" i="16"/>
  <c r="Q54" i="16"/>
  <c r="F54" i="16"/>
  <c r="X50" i="16"/>
  <c r="S50" i="16"/>
  <c r="AK34" i="16"/>
  <c r="AJ32" i="16"/>
  <c r="W36" i="16"/>
  <c r="L31" i="16"/>
  <c r="I37" i="16"/>
  <c r="R21" i="16"/>
  <c r="S19" i="16"/>
  <c r="S20" i="16" s="1"/>
  <c r="L21" i="16"/>
  <c r="D104" i="16"/>
  <c r="I96" i="16"/>
  <c r="D21" i="16"/>
  <c r="I18" i="16"/>
  <c r="V14" i="16"/>
  <c r="G13" i="16"/>
  <c r="V10" i="16"/>
  <c r="Q16" i="16"/>
  <c r="I10" i="16"/>
  <c r="D29" i="16"/>
  <c r="D31" i="16"/>
  <c r="D39" i="16"/>
  <c r="H29" i="16"/>
  <c r="Q31" i="16"/>
  <c r="Q39" i="16"/>
  <c r="Y51" i="16"/>
  <c r="Q59" i="16"/>
  <c r="D61" i="16"/>
  <c r="E61" i="16"/>
  <c r="H59" i="16"/>
  <c r="D74" i="16"/>
  <c r="Q74" i="16"/>
  <c r="D78" i="16"/>
  <c r="G96" i="16"/>
  <c r="G97" i="16" s="1"/>
  <c r="AE96" i="16"/>
  <c r="G103" i="16"/>
  <c r="G99" i="16"/>
  <c r="V99" i="16"/>
  <c r="H99" i="16"/>
  <c r="I99" i="16"/>
  <c r="W98" i="16"/>
  <c r="U99" i="16"/>
  <c r="U101" i="16"/>
  <c r="H101" i="16"/>
  <c r="F100" i="16"/>
  <c r="S98" i="16"/>
  <c r="F102" i="16"/>
  <c r="T93" i="16"/>
  <c r="V95" i="16"/>
  <c r="D103" i="16"/>
  <c r="F94" i="16"/>
  <c r="J102" i="16"/>
  <c r="R101" i="16"/>
  <c r="F77" i="16"/>
  <c r="G78" i="16"/>
  <c r="H78" i="16"/>
  <c r="J77" i="16"/>
  <c r="W81" i="16"/>
  <c r="W82" i="16" s="1"/>
  <c r="F79" i="16"/>
  <c r="D80" i="16"/>
  <c r="S77" i="16"/>
  <c r="S78" i="16" s="1"/>
  <c r="F81" i="16"/>
  <c r="F73" i="16"/>
  <c r="E78" i="16"/>
  <c r="R78" i="16"/>
  <c r="R72" i="16"/>
  <c r="I57" i="16"/>
  <c r="D57" i="16"/>
  <c r="W56" i="16"/>
  <c r="W57" i="16" s="1"/>
  <c r="S56" i="16"/>
  <c r="S57" i="16" s="1"/>
  <c r="H53" i="16"/>
  <c r="H61" i="16"/>
  <c r="U59" i="16"/>
  <c r="R53" i="16"/>
  <c r="W60" i="16"/>
  <c r="H56" i="16"/>
  <c r="H57" i="16" s="1"/>
  <c r="D59" i="16"/>
  <c r="W53" i="16"/>
  <c r="V51" i="16"/>
  <c r="U35" i="16"/>
  <c r="S30" i="16"/>
  <c r="F34" i="16"/>
  <c r="Q34" i="16"/>
  <c r="Q35" i="16" s="1"/>
  <c r="Y34" i="16"/>
  <c r="I31" i="16"/>
  <c r="Q29" i="16"/>
  <c r="F36" i="16"/>
  <c r="G39" i="16"/>
  <c r="F30" i="16"/>
  <c r="D43" i="16"/>
  <c r="L43" i="16"/>
  <c r="G37" i="16"/>
  <c r="S34" i="16"/>
  <c r="V31" i="16"/>
  <c r="L41" i="16"/>
  <c r="I16" i="16"/>
  <c r="J15" i="16"/>
  <c r="K17" i="16"/>
  <c r="G16" i="16"/>
  <c r="H16" i="16"/>
  <c r="L18" i="16"/>
  <c r="D18" i="16"/>
  <c r="F17" i="16"/>
  <c r="W13" i="16"/>
  <c r="S15" i="16"/>
  <c r="S16" i="16" s="1"/>
  <c r="F19" i="16"/>
  <c r="L10" i="16"/>
  <c r="Y12" i="16"/>
  <c r="D10" i="16"/>
  <c r="G18" i="16"/>
  <c r="F11" i="16"/>
  <c r="F13" i="16"/>
  <c r="E23" i="16"/>
  <c r="V18" i="16"/>
  <c r="I95" i="16"/>
  <c r="D101" i="16"/>
  <c r="G104" i="16"/>
  <c r="G105" i="16" s="1"/>
  <c r="J95" i="16"/>
  <c r="E99" i="16"/>
  <c r="D93" i="16"/>
  <c r="I101" i="16"/>
  <c r="E75" i="16"/>
  <c r="J81" i="16"/>
  <c r="E82" i="16"/>
  <c r="D72" i="16"/>
  <c r="G80" i="16"/>
  <c r="I78" i="16"/>
  <c r="K58" i="16"/>
  <c r="J52" i="16"/>
  <c r="J53" i="16" s="1"/>
  <c r="F60" i="16"/>
  <c r="E62" i="16"/>
  <c r="I53" i="16"/>
  <c r="E59" i="16"/>
  <c r="G59" i="16"/>
  <c r="L53" i="16"/>
  <c r="G57" i="16"/>
  <c r="J58" i="16"/>
  <c r="I61" i="16"/>
  <c r="D53" i="16"/>
  <c r="E51" i="16"/>
  <c r="L59" i="16"/>
  <c r="L57" i="16"/>
  <c r="J32" i="16"/>
  <c r="I29" i="16"/>
  <c r="J31" i="16"/>
  <c r="D37" i="16"/>
  <c r="E35" i="16"/>
  <c r="E37" i="16"/>
  <c r="L29" i="16"/>
  <c r="G35" i="16"/>
  <c r="F38" i="16"/>
  <c r="F39" i="16" s="1"/>
  <c r="E31" i="16"/>
  <c r="H33" i="16"/>
  <c r="H31" i="16"/>
  <c r="L37" i="16"/>
  <c r="E101" i="16"/>
  <c r="S94" i="16"/>
  <c r="R96" i="16"/>
  <c r="E97" i="16" s="1"/>
  <c r="W102" i="16"/>
  <c r="W103" i="16" s="1"/>
  <c r="Q103" i="16"/>
  <c r="S100" i="16"/>
  <c r="R99" i="16"/>
  <c r="Q75" i="16"/>
  <c r="D76" i="16" s="1"/>
  <c r="R75" i="16"/>
  <c r="T83" i="16"/>
  <c r="E72" i="16"/>
  <c r="U78" i="16"/>
  <c r="X58" i="16"/>
  <c r="Y59" i="16"/>
  <c r="E53" i="16"/>
  <c r="V54" i="16"/>
  <c r="S58" i="16"/>
  <c r="Y62" i="16"/>
  <c r="I51" i="16"/>
  <c r="S52" i="16"/>
  <c r="T62" i="16"/>
  <c r="R54" i="16"/>
  <c r="E55" i="16" s="1"/>
  <c r="Q63" i="16"/>
  <c r="U54" i="16"/>
  <c r="R32" i="16"/>
  <c r="E33" i="16" s="1"/>
  <c r="W38" i="16"/>
  <c r="W39" i="16" s="1"/>
  <c r="U40" i="16"/>
  <c r="R35" i="16"/>
  <c r="S36" i="16"/>
  <c r="U31" i="16"/>
  <c r="AF98" i="16"/>
  <c r="U103" i="16"/>
  <c r="V93" i="16"/>
  <c r="R95" i="16"/>
  <c r="T101" i="16"/>
  <c r="Q99" i="16"/>
  <c r="T95" i="16"/>
  <c r="R103" i="16"/>
  <c r="U95" i="16"/>
  <c r="W101" i="16"/>
  <c r="V105" i="16"/>
  <c r="R93" i="16"/>
  <c r="T99" i="16"/>
  <c r="T103" i="16"/>
  <c r="AK77" i="16"/>
  <c r="T72" i="16"/>
  <c r="V78" i="16"/>
  <c r="R80" i="16"/>
  <c r="V72" i="16"/>
  <c r="R74" i="16"/>
  <c r="U76" i="16"/>
  <c r="T80" i="16"/>
  <c r="Q78" i="16"/>
  <c r="T74" i="16"/>
  <c r="V80" i="16"/>
  <c r="R82" i="16"/>
  <c r="AK71" i="16"/>
  <c r="U74" i="16"/>
  <c r="T82" i="16"/>
  <c r="U82" i="16"/>
  <c r="AK52" i="16"/>
  <c r="AK56" i="16"/>
  <c r="T61" i="16"/>
  <c r="U61" i="16"/>
  <c r="T53" i="16"/>
  <c r="U57" i="16"/>
  <c r="V61" i="16"/>
  <c r="AK58" i="16"/>
  <c r="U53" i="16"/>
  <c r="V57" i="16"/>
  <c r="R51" i="16"/>
  <c r="V53" i="16"/>
  <c r="T59" i="16"/>
  <c r="Q61" i="16"/>
  <c r="Y61" i="16"/>
  <c r="T51" i="16"/>
  <c r="Q57" i="16"/>
  <c r="Y57" i="16"/>
  <c r="V59" i="16"/>
  <c r="R61" i="16"/>
  <c r="Q53" i="16"/>
  <c r="Y53" i="16"/>
  <c r="R57" i="16"/>
  <c r="R29" i="16"/>
  <c r="T39" i="16"/>
  <c r="V35" i="16"/>
  <c r="T29" i="16"/>
  <c r="AK36" i="16"/>
  <c r="U29" i="16"/>
  <c r="R41" i="16"/>
  <c r="V29" i="16"/>
  <c r="R31" i="16"/>
  <c r="T37" i="16"/>
  <c r="U37" i="16"/>
  <c r="T31" i="16"/>
  <c r="V37" i="16"/>
  <c r="R39" i="16"/>
  <c r="AK9" i="16"/>
  <c r="AK15" i="16"/>
  <c r="AF13" i="16"/>
  <c r="AJ21" i="16"/>
  <c r="AG21" i="16"/>
  <c r="T22" i="16" s="1"/>
  <c r="R10" i="16"/>
  <c r="Q12" i="16"/>
  <c r="R16" i="16"/>
  <c r="R18" i="16"/>
  <c r="R20" i="16"/>
  <c r="R12" i="16"/>
  <c r="AE13" i="16"/>
  <c r="AJ19" i="16"/>
  <c r="T10" i="16"/>
  <c r="T20" i="16"/>
  <c r="U10" i="16"/>
  <c r="T12" i="16"/>
  <c r="U18" i="16"/>
  <c r="U20" i="16"/>
  <c r="U12" i="16"/>
  <c r="V16" i="16"/>
  <c r="AH13" i="16"/>
  <c r="Y14" i="16"/>
  <c r="Y20" i="16"/>
  <c r="Y16" i="16"/>
  <c r="Q20" i="16"/>
  <c r="G22" i="16"/>
  <c r="X9" i="16"/>
  <c r="X17" i="16"/>
  <c r="G12" i="16"/>
  <c r="T16" i="16"/>
  <c r="G20" i="16"/>
  <c r="R13" i="16"/>
  <c r="W19" i="16"/>
  <c r="D16" i="16"/>
  <c r="L16" i="16"/>
  <c r="Q10" i="16"/>
  <c r="Y10" i="16"/>
  <c r="Q18" i="16"/>
  <c r="Y18" i="16"/>
  <c r="U16" i="16"/>
  <c r="T18" i="16"/>
  <c r="T35" i="16"/>
  <c r="R37" i="16"/>
  <c r="Y29" i="16"/>
  <c r="Q37" i="16"/>
  <c r="Y37" i="16"/>
  <c r="U33" i="16"/>
  <c r="G61" i="16"/>
  <c r="T57" i="16"/>
  <c r="R59" i="16"/>
  <c r="V63" i="16"/>
  <c r="G53" i="16"/>
  <c r="Q72" i="16"/>
  <c r="Q80" i="16"/>
  <c r="G93" i="16"/>
  <c r="D99" i="16"/>
  <c r="Q93" i="16"/>
  <c r="W95" i="16"/>
  <c r="Q101" i="16"/>
  <c r="G95" i="16"/>
  <c r="I93" i="16"/>
  <c r="H95" i="16"/>
  <c r="E103" i="16"/>
  <c r="V101" i="16"/>
  <c r="H103" i="16"/>
  <c r="G118" i="16"/>
  <c r="E122" i="16"/>
  <c r="D124" i="16"/>
  <c r="J128" i="16"/>
  <c r="G134" i="16"/>
  <c r="E138" i="16"/>
  <c r="D140" i="16"/>
  <c r="Q118" i="16"/>
  <c r="Y118" i="16"/>
  <c r="U122" i="16"/>
  <c r="Q126" i="16"/>
  <c r="Q134" i="16"/>
  <c r="Y134" i="16"/>
  <c r="U138" i="16"/>
  <c r="I116" i="16"/>
  <c r="G120" i="16"/>
  <c r="I132" i="16"/>
  <c r="G136" i="16"/>
  <c r="F138" i="16"/>
  <c r="E112" i="16"/>
  <c r="E128" i="16"/>
  <c r="S138" i="16" l="1"/>
  <c r="U14" i="16"/>
  <c r="W124" i="16"/>
  <c r="Q105" i="16"/>
  <c r="F163" i="16"/>
  <c r="I63" i="16"/>
  <c r="S151" i="16"/>
  <c r="L55" i="16"/>
  <c r="F124" i="16"/>
  <c r="J126" i="16"/>
  <c r="S159" i="16"/>
  <c r="S10" i="16"/>
  <c r="E63" i="16"/>
  <c r="I97" i="16"/>
  <c r="J134" i="16"/>
  <c r="T97" i="16"/>
  <c r="W149" i="16"/>
  <c r="S198" i="16"/>
  <c r="W147" i="16"/>
  <c r="S153" i="16"/>
  <c r="S149" i="16"/>
  <c r="W120" i="16"/>
  <c r="J120" i="16"/>
  <c r="S128" i="16"/>
  <c r="W128" i="16"/>
  <c r="K193" i="16"/>
  <c r="W10" i="16"/>
  <c r="K121" i="16"/>
  <c r="J114" i="16"/>
  <c r="J132" i="16"/>
  <c r="D22" i="16"/>
  <c r="AK173" i="16"/>
  <c r="X174" i="16" s="1"/>
  <c r="K191" i="16"/>
  <c r="J122" i="16"/>
  <c r="W130" i="16"/>
  <c r="F112" i="16"/>
  <c r="K123" i="16"/>
  <c r="AK189" i="16"/>
  <c r="X190" i="16" s="1"/>
  <c r="W114" i="16"/>
  <c r="X169" i="16"/>
  <c r="AB169" i="16" s="1"/>
  <c r="J18" i="16"/>
  <c r="AK125" i="16"/>
  <c r="AK148" i="16"/>
  <c r="K158" i="16"/>
  <c r="AK150" i="16"/>
  <c r="X151" i="16" s="1"/>
  <c r="T65" i="16"/>
  <c r="AK197" i="16"/>
  <c r="X198" i="16" s="1"/>
  <c r="AK131" i="16"/>
  <c r="AK121" i="16"/>
  <c r="W138" i="16"/>
  <c r="Q84" i="16"/>
  <c r="V97" i="16"/>
  <c r="F190" i="16"/>
  <c r="AK179" i="16"/>
  <c r="AK146" i="16"/>
  <c r="X147" i="16" s="1"/>
  <c r="J74" i="16"/>
  <c r="U105" i="16"/>
  <c r="K119" i="16"/>
  <c r="W178" i="16"/>
  <c r="K173" i="16"/>
  <c r="K174" i="16" s="1"/>
  <c r="AK111" i="16"/>
  <c r="K185" i="16"/>
  <c r="X191" i="16"/>
  <c r="S114" i="16"/>
  <c r="K137" i="16"/>
  <c r="F122" i="16"/>
  <c r="AK158" i="16"/>
  <c r="K177" i="16"/>
  <c r="K178" i="16" s="1"/>
  <c r="AK181" i="16"/>
  <c r="X182" i="16" s="1"/>
  <c r="S188" i="16"/>
  <c r="AK127" i="16"/>
  <c r="AK195" i="16"/>
  <c r="AE85" i="16"/>
  <c r="X162" i="16"/>
  <c r="AA162" i="16" s="1"/>
  <c r="K197" i="16"/>
  <c r="K198" i="16" s="1"/>
  <c r="V76" i="16"/>
  <c r="X100" i="16"/>
  <c r="S132" i="16"/>
  <c r="F74" i="16"/>
  <c r="K175" i="16"/>
  <c r="K176" i="16" s="1"/>
  <c r="X137" i="16"/>
  <c r="X138" i="16" s="1"/>
  <c r="U97" i="16"/>
  <c r="F134" i="16"/>
  <c r="K111" i="16"/>
  <c r="K131" i="16"/>
  <c r="AK160" i="16"/>
  <c r="K117" i="16"/>
  <c r="S194" i="16"/>
  <c r="K139" i="16"/>
  <c r="S112" i="16"/>
  <c r="K127" i="16"/>
  <c r="AK171" i="16"/>
  <c r="I76" i="16"/>
  <c r="X123" i="16"/>
  <c r="W126" i="16"/>
  <c r="K154" i="16"/>
  <c r="W80" i="16"/>
  <c r="S122" i="16"/>
  <c r="AK187" i="16"/>
  <c r="K133" i="16"/>
  <c r="X131" i="16"/>
  <c r="D33" i="16"/>
  <c r="D105" i="16"/>
  <c r="F198" i="16"/>
  <c r="W29" i="16"/>
  <c r="Q55" i="16"/>
  <c r="V22" i="16"/>
  <c r="U84" i="16"/>
  <c r="S196" i="16"/>
  <c r="J10" i="16"/>
  <c r="S176" i="16"/>
  <c r="F40" i="16"/>
  <c r="W65" i="16"/>
  <c r="U65" i="16"/>
  <c r="AK19" i="16"/>
  <c r="W180" i="16"/>
  <c r="AK185" i="16"/>
  <c r="S18" i="16"/>
  <c r="T24" i="16"/>
  <c r="H65" i="16"/>
  <c r="K148" i="16"/>
  <c r="AE65" i="16"/>
  <c r="AJ40" i="16"/>
  <c r="H43" i="16"/>
  <c r="I43" i="16"/>
  <c r="R24" i="16"/>
  <c r="J140" i="16"/>
  <c r="R65" i="16"/>
  <c r="G43" i="16"/>
  <c r="G44" i="16" s="1"/>
  <c r="AK123" i="16"/>
  <c r="AE106" i="16"/>
  <c r="G63" i="16"/>
  <c r="I41" i="16"/>
  <c r="J124" i="16"/>
  <c r="D42" i="16"/>
  <c r="J59" i="16"/>
  <c r="F29" i="16"/>
  <c r="H55" i="16"/>
  <c r="F18" i="16"/>
  <c r="D63" i="16"/>
  <c r="D64" i="16"/>
  <c r="S61" i="16"/>
  <c r="H84" i="16"/>
  <c r="G14" i="16"/>
  <c r="L140" i="16"/>
  <c r="H14" i="16"/>
  <c r="T116" i="16"/>
  <c r="I55" i="16"/>
  <c r="F136" i="16"/>
  <c r="H41" i="16"/>
  <c r="AM129" i="16"/>
  <c r="F132" i="16"/>
  <c r="W59" i="16"/>
  <c r="H97" i="16"/>
  <c r="F12" i="16"/>
  <c r="T41" i="16"/>
  <c r="W35" i="16"/>
  <c r="J149" i="16"/>
  <c r="J51" i="16"/>
  <c r="F151" i="16"/>
  <c r="W12" i="16"/>
  <c r="Q14" i="16"/>
  <c r="G84" i="16"/>
  <c r="G41" i="16"/>
  <c r="J153" i="16"/>
  <c r="S99" i="16"/>
  <c r="W61" i="16"/>
  <c r="M131" i="16"/>
  <c r="M111" i="16"/>
  <c r="F174" i="16"/>
  <c r="W122" i="16"/>
  <c r="J35" i="16"/>
  <c r="F59" i="16"/>
  <c r="L122" i="16"/>
  <c r="Y122" i="16"/>
  <c r="AM121" i="16"/>
  <c r="S155" i="16"/>
  <c r="U63" i="16"/>
  <c r="S103" i="16"/>
  <c r="L138" i="16"/>
  <c r="M137" i="16"/>
  <c r="Y140" i="16"/>
  <c r="M113" i="16"/>
  <c r="W112" i="16"/>
  <c r="G24" i="16"/>
  <c r="W118" i="16"/>
  <c r="L134" i="16"/>
  <c r="M133" i="16"/>
  <c r="L118" i="16"/>
  <c r="M117" i="16"/>
  <c r="AM125" i="16"/>
  <c r="Y124" i="16"/>
  <c r="L120" i="16"/>
  <c r="M119" i="16"/>
  <c r="L136" i="16"/>
  <c r="M135" i="16"/>
  <c r="Y128" i="16"/>
  <c r="M139" i="16"/>
  <c r="AM127" i="16"/>
  <c r="W161" i="16"/>
  <c r="AM123" i="16"/>
  <c r="M115" i="16"/>
  <c r="S190" i="16"/>
  <c r="AK177" i="16"/>
  <c r="X178" i="16" s="1"/>
  <c r="X195" i="16"/>
  <c r="X193" i="16"/>
  <c r="AB193" i="16" s="1"/>
  <c r="F188" i="16"/>
  <c r="X187" i="16"/>
  <c r="X185" i="16"/>
  <c r="J184" i="16"/>
  <c r="X179" i="16"/>
  <c r="K180" i="16" s="1"/>
  <c r="AB177" i="16"/>
  <c r="AA177" i="16"/>
  <c r="W172" i="16"/>
  <c r="X171" i="16"/>
  <c r="J188" i="16"/>
  <c r="K171" i="16"/>
  <c r="K169" i="16"/>
  <c r="X184" i="16"/>
  <c r="X176" i="16"/>
  <c r="J198" i="16"/>
  <c r="AB197" i="16"/>
  <c r="AA197" i="16"/>
  <c r="J196" i="16"/>
  <c r="F196" i="16"/>
  <c r="J194" i="16"/>
  <c r="F194" i="16"/>
  <c r="F192" i="16"/>
  <c r="J190" i="16"/>
  <c r="AA189" i="16"/>
  <c r="AB189" i="16"/>
  <c r="K190" i="16"/>
  <c r="F184" i="16"/>
  <c r="AB183" i="16"/>
  <c r="AA183" i="16"/>
  <c r="AA181" i="16"/>
  <c r="J182" i="16"/>
  <c r="W182" i="16"/>
  <c r="AB181" i="16"/>
  <c r="K182" i="16"/>
  <c r="F180" i="16"/>
  <c r="J178" i="16"/>
  <c r="F176" i="16"/>
  <c r="AA175" i="16"/>
  <c r="AB175" i="16"/>
  <c r="AA173" i="16"/>
  <c r="AB173" i="16"/>
  <c r="F172" i="16"/>
  <c r="K187" i="16"/>
  <c r="K183" i="16"/>
  <c r="K184" i="16" s="1"/>
  <c r="S163" i="16"/>
  <c r="X160" i="16"/>
  <c r="K161" i="16" s="1"/>
  <c r="X158" i="16"/>
  <c r="X156" i="16"/>
  <c r="AB156" i="16" s="1"/>
  <c r="X154" i="16"/>
  <c r="AB154" i="16" s="1"/>
  <c r="X148" i="16"/>
  <c r="AB148" i="16" s="1"/>
  <c r="S157" i="16"/>
  <c r="S147" i="16"/>
  <c r="J163" i="16"/>
  <c r="F161" i="16"/>
  <c r="J159" i="16"/>
  <c r="F159" i="16"/>
  <c r="J157" i="16"/>
  <c r="F157" i="16"/>
  <c r="J155" i="16"/>
  <c r="W155" i="16"/>
  <c r="F155" i="16"/>
  <c r="X152" i="16"/>
  <c r="X153" i="16" s="1"/>
  <c r="F153" i="16"/>
  <c r="J151" i="16"/>
  <c r="AA150" i="16"/>
  <c r="AB150" i="16"/>
  <c r="F149" i="16"/>
  <c r="J147" i="16"/>
  <c r="K147" i="16"/>
  <c r="AB146" i="16"/>
  <c r="F147" i="16"/>
  <c r="AA146" i="16"/>
  <c r="K156" i="16"/>
  <c r="X139" i="16"/>
  <c r="F140" i="16"/>
  <c r="J138" i="16"/>
  <c r="K135" i="16"/>
  <c r="J130" i="16"/>
  <c r="AK139" i="16"/>
  <c r="AK133" i="16"/>
  <c r="S126" i="16"/>
  <c r="AK115" i="16"/>
  <c r="G132" i="16"/>
  <c r="F126" i="16"/>
  <c r="X121" i="16"/>
  <c r="X115" i="16"/>
  <c r="K116" i="16" s="1"/>
  <c r="W104" i="16"/>
  <c r="W105" i="16" s="1"/>
  <c r="S104" i="16"/>
  <c r="J93" i="16"/>
  <c r="F82" i="16"/>
  <c r="I84" i="16"/>
  <c r="K100" i="16"/>
  <c r="F101" i="16"/>
  <c r="I85" i="16"/>
  <c r="F83" i="16"/>
  <c r="D85" i="16"/>
  <c r="H85" i="16"/>
  <c r="E85" i="16"/>
  <c r="G85" i="16"/>
  <c r="T76" i="16"/>
  <c r="E105" i="16"/>
  <c r="D97" i="16"/>
  <c r="AK100" i="16"/>
  <c r="AF106" i="16"/>
  <c r="AJ106" i="16"/>
  <c r="AG106" i="16"/>
  <c r="AJ85" i="16"/>
  <c r="W76" i="16"/>
  <c r="AD85" i="16"/>
  <c r="J103" i="16"/>
  <c r="T106" i="16"/>
  <c r="R105" i="16"/>
  <c r="Q97" i="16"/>
  <c r="V106" i="16"/>
  <c r="V107" i="16" s="1"/>
  <c r="U106" i="16"/>
  <c r="U107" i="16" s="1"/>
  <c r="R106" i="16"/>
  <c r="Q106" i="16"/>
  <c r="Q107" i="16" s="1"/>
  <c r="X79" i="16"/>
  <c r="F80" i="16"/>
  <c r="J78" i="16"/>
  <c r="V85" i="16"/>
  <c r="U85" i="16"/>
  <c r="T85" i="16"/>
  <c r="R85" i="16"/>
  <c r="Q85" i="16"/>
  <c r="S75" i="16"/>
  <c r="J72" i="16"/>
  <c r="G76" i="16"/>
  <c r="S72" i="16"/>
  <c r="I106" i="16"/>
  <c r="J99" i="16"/>
  <c r="F96" i="16"/>
  <c r="K92" i="16"/>
  <c r="H106" i="16"/>
  <c r="G106" i="16"/>
  <c r="E106" i="16"/>
  <c r="D106" i="16"/>
  <c r="K79" i="16"/>
  <c r="AG65" i="16"/>
  <c r="AF62" i="16"/>
  <c r="AJ62" i="16"/>
  <c r="AF54" i="16"/>
  <c r="AK38" i="16"/>
  <c r="AF32" i="16"/>
  <c r="F61" i="16"/>
  <c r="W54" i="16"/>
  <c r="W55" i="16" s="1"/>
  <c r="T44" i="16"/>
  <c r="V43" i="16"/>
  <c r="I44" i="16" s="1"/>
  <c r="U43" i="16"/>
  <c r="R43" i="16"/>
  <c r="E44" i="16" s="1"/>
  <c r="Q43" i="16"/>
  <c r="D44" i="16" s="1"/>
  <c r="J54" i="16"/>
  <c r="I65" i="16"/>
  <c r="I66" i="16" s="1"/>
  <c r="G65" i="16"/>
  <c r="E65" i="16"/>
  <c r="D41" i="16"/>
  <c r="J37" i="16"/>
  <c r="AH65" i="16"/>
  <c r="AD65" i="16"/>
  <c r="Q66" i="16" s="1"/>
  <c r="AI65" i="16"/>
  <c r="V66" i="16" s="1"/>
  <c r="AK50" i="16"/>
  <c r="X51" i="16" s="1"/>
  <c r="S51" i="16"/>
  <c r="AI43" i="16"/>
  <c r="AF43" i="16"/>
  <c r="AJ43" i="16"/>
  <c r="AE43" i="16"/>
  <c r="AK28" i="16"/>
  <c r="F57" i="16"/>
  <c r="V55" i="16"/>
  <c r="X52" i="16"/>
  <c r="X53" i="16" s="1"/>
  <c r="D55" i="16"/>
  <c r="F51" i="16"/>
  <c r="Q41" i="16"/>
  <c r="J62" i="16"/>
  <c r="K50" i="16"/>
  <c r="K51" i="16" s="1"/>
  <c r="F37" i="16"/>
  <c r="J40" i="16"/>
  <c r="L65" i="16"/>
  <c r="L33" i="16"/>
  <c r="Y55" i="16"/>
  <c r="AL43" i="16"/>
  <c r="AL65" i="16"/>
  <c r="Y65" i="16"/>
  <c r="L63" i="16"/>
  <c r="Y43" i="16"/>
  <c r="Y35" i="16"/>
  <c r="AL23" i="16"/>
  <c r="AM54" i="16" s="1"/>
  <c r="L22" i="16"/>
  <c r="Y23" i="16"/>
  <c r="Z32" i="16" s="1"/>
  <c r="L23" i="16"/>
  <c r="M21" i="16" s="1"/>
  <c r="J23" i="16"/>
  <c r="F21" i="16"/>
  <c r="F23" i="16"/>
  <c r="E22" i="16"/>
  <c r="V23" i="16"/>
  <c r="V24" i="16" s="1"/>
  <c r="Q23" i="16"/>
  <c r="Q24" i="16" s="1"/>
  <c r="J16" i="16"/>
  <c r="E24" i="16"/>
  <c r="X13" i="16"/>
  <c r="AK17" i="16"/>
  <c r="X18" i="16" s="1"/>
  <c r="AJ13" i="16"/>
  <c r="W14" i="16" s="1"/>
  <c r="K9" i="16"/>
  <c r="K10" i="16" s="1"/>
  <c r="AF23" i="16"/>
  <c r="X10" i="16"/>
  <c r="F20" i="16"/>
  <c r="I22" i="16"/>
  <c r="H22" i="16"/>
  <c r="R22" i="16"/>
  <c r="I23" i="16"/>
  <c r="H23" i="16"/>
  <c r="H24" i="16" s="1"/>
  <c r="K21" i="16"/>
  <c r="AK193" i="16"/>
  <c r="K195" i="16"/>
  <c r="K150" i="16"/>
  <c r="K151" i="16" s="1"/>
  <c r="AK135" i="16"/>
  <c r="L124" i="16"/>
  <c r="K125" i="16"/>
  <c r="L128" i="16"/>
  <c r="Y131" i="16"/>
  <c r="Z139" i="16" s="1"/>
  <c r="AL135" i="16"/>
  <c r="AL119" i="16"/>
  <c r="L125" i="16"/>
  <c r="M129" i="16" s="1"/>
  <c r="AL137" i="16"/>
  <c r="Y129" i="16"/>
  <c r="Z129" i="16" s="1"/>
  <c r="Y113" i="16"/>
  <c r="Y115" i="16"/>
  <c r="AK119" i="16"/>
  <c r="X127" i="16"/>
  <c r="X135" i="16"/>
  <c r="X117" i="16"/>
  <c r="X119" i="16"/>
  <c r="X129" i="16"/>
  <c r="X130" i="16" s="1"/>
  <c r="X111" i="16"/>
  <c r="X113" i="16"/>
  <c r="X114" i="16" s="1"/>
  <c r="X133" i="16"/>
  <c r="X125" i="16"/>
  <c r="F103" i="16"/>
  <c r="X92" i="16"/>
  <c r="X93" i="16" s="1"/>
  <c r="S93" i="16"/>
  <c r="AJ96" i="16"/>
  <c r="S101" i="16"/>
  <c r="X71" i="16"/>
  <c r="X72" i="16" s="1"/>
  <c r="AF83" i="16"/>
  <c r="J83" i="16"/>
  <c r="S59" i="16"/>
  <c r="X54" i="16"/>
  <c r="AK30" i="16"/>
  <c r="J39" i="16"/>
  <c r="R33" i="16"/>
  <c r="W37" i="16"/>
  <c r="AK11" i="16"/>
  <c r="F95" i="16"/>
  <c r="W20" i="16"/>
  <c r="D35" i="16"/>
  <c r="L35" i="16"/>
  <c r="F31" i="16"/>
  <c r="K59" i="16"/>
  <c r="J61" i="16"/>
  <c r="F78" i="16"/>
  <c r="Q76" i="16"/>
  <c r="W99" i="16"/>
  <c r="K94" i="16"/>
  <c r="F98" i="16"/>
  <c r="F99" i="16" s="1"/>
  <c r="T84" i="16"/>
  <c r="J82" i="16"/>
  <c r="E76" i="16"/>
  <c r="T63" i="16"/>
  <c r="K56" i="16"/>
  <c r="R55" i="16"/>
  <c r="J57" i="16"/>
  <c r="S65" i="16"/>
  <c r="F35" i="16"/>
  <c r="S35" i="16"/>
  <c r="S31" i="16"/>
  <c r="X36" i="16"/>
  <c r="X37" i="16" s="1"/>
  <c r="K30" i="16"/>
  <c r="K36" i="16"/>
  <c r="K34" i="16"/>
  <c r="J20" i="16"/>
  <c r="F15" i="16"/>
  <c r="F16" i="16" s="1"/>
  <c r="K19" i="16"/>
  <c r="X11" i="16"/>
  <c r="K11" i="16"/>
  <c r="K15" i="16"/>
  <c r="J104" i="16"/>
  <c r="K102" i="16"/>
  <c r="K98" i="16"/>
  <c r="J96" i="16"/>
  <c r="F104" i="16"/>
  <c r="K75" i="16"/>
  <c r="J75" i="16"/>
  <c r="J76" i="16" s="1"/>
  <c r="K81" i="16"/>
  <c r="K71" i="16"/>
  <c r="F75" i="16"/>
  <c r="K77" i="16"/>
  <c r="K60" i="16"/>
  <c r="K52" i="16"/>
  <c r="F62" i="16"/>
  <c r="K38" i="16"/>
  <c r="F32" i="16"/>
  <c r="K32" i="16"/>
  <c r="W96" i="16"/>
  <c r="X94" i="16"/>
  <c r="R97" i="16"/>
  <c r="X102" i="16"/>
  <c r="S96" i="16"/>
  <c r="S95" i="16"/>
  <c r="X81" i="16"/>
  <c r="R76" i="16"/>
  <c r="W83" i="16"/>
  <c r="X73" i="16"/>
  <c r="S83" i="16"/>
  <c r="S53" i="16"/>
  <c r="F53" i="16"/>
  <c r="W62" i="16"/>
  <c r="Y63" i="16"/>
  <c r="X60" i="16"/>
  <c r="X59" i="16"/>
  <c r="S54" i="16"/>
  <c r="U55" i="16"/>
  <c r="S62" i="16"/>
  <c r="S37" i="16"/>
  <c r="U41" i="16"/>
  <c r="X34" i="16"/>
  <c r="W40" i="16"/>
  <c r="X38" i="16"/>
  <c r="W32" i="16"/>
  <c r="X30" i="16"/>
  <c r="S32" i="16"/>
  <c r="X28" i="16"/>
  <c r="K29" i="16" s="1"/>
  <c r="S40" i="16"/>
  <c r="AF96" i="16"/>
  <c r="AK98" i="16"/>
  <c r="AF104" i="16"/>
  <c r="AK94" i="16"/>
  <c r="AK79" i="16"/>
  <c r="AF75" i="16"/>
  <c r="AK75" i="16"/>
  <c r="AK83" i="16"/>
  <c r="AK60" i="16"/>
  <c r="AF40" i="16"/>
  <c r="AK40" i="16"/>
  <c r="AF21" i="16"/>
  <c r="AK13" i="16"/>
  <c r="X19" i="16"/>
  <c r="S13" i="16"/>
  <c r="S14" i="16" s="1"/>
  <c r="K18" i="16"/>
  <c r="W21" i="16"/>
  <c r="E14" i="16"/>
  <c r="R14" i="16"/>
  <c r="S21" i="16"/>
  <c r="J14" i="16"/>
  <c r="G66" i="16" l="1"/>
  <c r="X128" i="16"/>
  <c r="T66" i="16"/>
  <c r="X122" i="16"/>
  <c r="F41" i="16"/>
  <c r="K124" i="16"/>
  <c r="K192" i="16"/>
  <c r="X132" i="16"/>
  <c r="E107" i="16"/>
  <c r="H44" i="16"/>
  <c r="AB162" i="16"/>
  <c r="X124" i="16"/>
  <c r="X170" i="16"/>
  <c r="AA169" i="16"/>
  <c r="K170" i="16"/>
  <c r="X112" i="16"/>
  <c r="K138" i="16"/>
  <c r="E66" i="16"/>
  <c r="AF65" i="16"/>
  <c r="K132" i="16"/>
  <c r="X159" i="16"/>
  <c r="K140" i="16"/>
  <c r="AA191" i="16"/>
  <c r="X192" i="16"/>
  <c r="S85" i="16"/>
  <c r="AB191" i="16"/>
  <c r="X172" i="16"/>
  <c r="R107" i="16"/>
  <c r="X163" i="16"/>
  <c r="K101" i="16"/>
  <c r="X196" i="16"/>
  <c r="K163" i="16"/>
  <c r="X101" i="16"/>
  <c r="X188" i="16"/>
  <c r="U66" i="16"/>
  <c r="R66" i="16"/>
  <c r="H66" i="16"/>
  <c r="F43" i="16"/>
  <c r="J43" i="16"/>
  <c r="AA154" i="16"/>
  <c r="Z115" i="16"/>
  <c r="Z34" i="16"/>
  <c r="AM131" i="16"/>
  <c r="AM65" i="16"/>
  <c r="M65" i="16"/>
  <c r="X140" i="16"/>
  <c r="X161" i="16"/>
  <c r="X80" i="16"/>
  <c r="K153" i="16"/>
  <c r="J55" i="16"/>
  <c r="X116" i="16"/>
  <c r="Z23" i="16"/>
  <c r="Z9" i="16"/>
  <c r="Z19" i="16"/>
  <c r="Z11" i="16"/>
  <c r="Z36" i="16"/>
  <c r="Z60" i="16"/>
  <c r="Z54" i="16"/>
  <c r="Z56" i="16"/>
  <c r="Z50" i="16"/>
  <c r="Z13" i="16"/>
  <c r="Z28" i="16"/>
  <c r="Z30" i="16"/>
  <c r="Z17" i="16"/>
  <c r="Z52" i="16"/>
  <c r="Z38" i="16"/>
  <c r="Z15" i="16"/>
  <c r="Z58" i="16"/>
  <c r="Z40" i="16"/>
  <c r="AM43" i="16"/>
  <c r="M127" i="16"/>
  <c r="Z121" i="16"/>
  <c r="M54" i="16"/>
  <c r="M62" i="16"/>
  <c r="F105" i="16"/>
  <c r="L126" i="16"/>
  <c r="M125" i="16"/>
  <c r="Z21" i="16"/>
  <c r="M123" i="16"/>
  <c r="Y138" i="16"/>
  <c r="AM137" i="16"/>
  <c r="D24" i="16"/>
  <c r="M43" i="16"/>
  <c r="AA148" i="16"/>
  <c r="M121" i="16"/>
  <c r="S105" i="16"/>
  <c r="AA158" i="16"/>
  <c r="X155" i="16"/>
  <c r="K188" i="16"/>
  <c r="Z127" i="16"/>
  <c r="Y120" i="16"/>
  <c r="AM119" i="16"/>
  <c r="AM21" i="16"/>
  <c r="AM23" i="16"/>
  <c r="AM19" i="16"/>
  <c r="AM30" i="16"/>
  <c r="AM28" i="16"/>
  <c r="AM58" i="16"/>
  <c r="AM34" i="16"/>
  <c r="AM40" i="16"/>
  <c r="AM38" i="16"/>
  <c r="AM56" i="16"/>
  <c r="AM50" i="16"/>
  <c r="AM11" i="16"/>
  <c r="AM15" i="16"/>
  <c r="AM52" i="16"/>
  <c r="AM32" i="16"/>
  <c r="AM13" i="16"/>
  <c r="AM17" i="16"/>
  <c r="AM9" i="16"/>
  <c r="AM36" i="16"/>
  <c r="AM60" i="16"/>
  <c r="AM62" i="16"/>
  <c r="Z123" i="16"/>
  <c r="AM113" i="16"/>
  <c r="Y136" i="16"/>
  <c r="AM135" i="16"/>
  <c r="AM133" i="16"/>
  <c r="AM115" i="16"/>
  <c r="Z113" i="16"/>
  <c r="Z117" i="16"/>
  <c r="Z119" i="16"/>
  <c r="Z111" i="16"/>
  <c r="Z131" i="16"/>
  <c r="Z137" i="16"/>
  <c r="Z135" i="16"/>
  <c r="Z133" i="16"/>
  <c r="M23" i="16"/>
  <c r="M19" i="16"/>
  <c r="M11" i="16"/>
  <c r="M40" i="16"/>
  <c r="M56" i="16"/>
  <c r="M50" i="16"/>
  <c r="M28" i="16"/>
  <c r="M36" i="16"/>
  <c r="M60" i="16"/>
  <c r="M9" i="16"/>
  <c r="M15" i="16"/>
  <c r="M13" i="16"/>
  <c r="M30" i="16"/>
  <c r="M34" i="16"/>
  <c r="M38" i="16"/>
  <c r="M32" i="16"/>
  <c r="M17" i="16"/>
  <c r="M58" i="16"/>
  <c r="M52" i="16"/>
  <c r="Z62" i="16"/>
  <c r="AM111" i="16"/>
  <c r="AM139" i="16"/>
  <c r="Z125" i="16"/>
  <c r="AM117" i="16"/>
  <c r="K196" i="16"/>
  <c r="AA195" i="16"/>
  <c r="AB195" i="16"/>
  <c r="AA193" i="16"/>
  <c r="X194" i="16"/>
  <c r="K194" i="16"/>
  <c r="AA187" i="16"/>
  <c r="AB187" i="16"/>
  <c r="AB185" i="16"/>
  <c r="AA185" i="16"/>
  <c r="X186" i="16"/>
  <c r="K186" i="16"/>
  <c r="X180" i="16"/>
  <c r="AA179" i="16"/>
  <c r="AB179" i="16"/>
  <c r="K172" i="16"/>
  <c r="AB171" i="16"/>
  <c r="AA171" i="16"/>
  <c r="AA160" i="16"/>
  <c r="AB160" i="16"/>
  <c r="AB158" i="16"/>
  <c r="K159" i="16"/>
  <c r="X157" i="16"/>
  <c r="AA156" i="16"/>
  <c r="K157" i="16"/>
  <c r="K155" i="16"/>
  <c r="X149" i="16"/>
  <c r="K149" i="16"/>
  <c r="AA152" i="16"/>
  <c r="AB152" i="16"/>
  <c r="X134" i="16"/>
  <c r="K136" i="16"/>
  <c r="K122" i="16"/>
  <c r="J105" i="16"/>
  <c r="F84" i="16"/>
  <c r="F85" i="16"/>
  <c r="J85" i="16"/>
  <c r="F97" i="16"/>
  <c r="K80" i="16"/>
  <c r="T107" i="16"/>
  <c r="AK106" i="16"/>
  <c r="AK85" i="16"/>
  <c r="AF85" i="16"/>
  <c r="G107" i="16"/>
  <c r="D107" i="16"/>
  <c r="I107" i="16"/>
  <c r="H107" i="16"/>
  <c r="W106" i="16"/>
  <c r="W107" i="16" s="1"/>
  <c r="S106" i="16"/>
  <c r="S107" i="16" s="1"/>
  <c r="I86" i="16"/>
  <c r="V86" i="16"/>
  <c r="H86" i="16"/>
  <c r="U86" i="16"/>
  <c r="G86" i="16"/>
  <c r="T86" i="16"/>
  <c r="W85" i="16"/>
  <c r="R86" i="16"/>
  <c r="E86" i="16"/>
  <c r="D86" i="16"/>
  <c r="Q86" i="16"/>
  <c r="S76" i="16"/>
  <c r="F76" i="16"/>
  <c r="K72" i="16"/>
  <c r="J106" i="16"/>
  <c r="F106" i="16"/>
  <c r="AJ65" i="16"/>
  <c r="W66" i="16" s="1"/>
  <c r="AK65" i="16"/>
  <c r="AK54" i="16"/>
  <c r="X55" i="16" s="1"/>
  <c r="K53" i="16"/>
  <c r="R44" i="16"/>
  <c r="V44" i="16"/>
  <c r="W43" i="16"/>
  <c r="U44" i="16"/>
  <c r="X43" i="16"/>
  <c r="S43" i="16"/>
  <c r="Q44" i="16"/>
  <c r="J65" i="16"/>
  <c r="J66" i="16" s="1"/>
  <c r="K65" i="16"/>
  <c r="F65" i="16"/>
  <c r="F66" i="16" s="1"/>
  <c r="AK43" i="16"/>
  <c r="S41" i="16"/>
  <c r="Z65" i="16"/>
  <c r="L66" i="16"/>
  <c r="Y66" i="16"/>
  <c r="Z43" i="16"/>
  <c r="Y44" i="16"/>
  <c r="L44" i="16"/>
  <c r="Y24" i="16"/>
  <c r="L24" i="16"/>
  <c r="I24" i="16"/>
  <c r="W23" i="16"/>
  <c r="W24" i="16" s="1"/>
  <c r="S23" i="16"/>
  <c r="F24" i="16" s="1"/>
  <c r="AK21" i="16"/>
  <c r="AK23" i="16"/>
  <c r="X12" i="16"/>
  <c r="K13" i="16"/>
  <c r="K14" i="16" s="1"/>
  <c r="X136" i="16"/>
  <c r="K112" i="16"/>
  <c r="K128" i="16"/>
  <c r="Y114" i="16"/>
  <c r="L114" i="16"/>
  <c r="Y130" i="16"/>
  <c r="L130" i="16"/>
  <c r="L116" i="16"/>
  <c r="Y116" i="16"/>
  <c r="L132" i="16"/>
  <c r="Y132" i="16"/>
  <c r="X120" i="16"/>
  <c r="X126" i="16"/>
  <c r="K126" i="16"/>
  <c r="K130" i="16"/>
  <c r="K120" i="16"/>
  <c r="X118" i="16"/>
  <c r="K118" i="16"/>
  <c r="K134" i="16"/>
  <c r="K114" i="16"/>
  <c r="K93" i="16"/>
  <c r="AK32" i="16"/>
  <c r="K96" i="16"/>
  <c r="K95" i="16"/>
  <c r="X95" i="16"/>
  <c r="X98" i="16"/>
  <c r="K99" i="16" s="1"/>
  <c r="K85" i="16"/>
  <c r="X77" i="16"/>
  <c r="X78" i="16" s="1"/>
  <c r="S66" i="16"/>
  <c r="X65" i="16"/>
  <c r="X56" i="16"/>
  <c r="X57" i="16" s="1"/>
  <c r="K37" i="16"/>
  <c r="X15" i="16"/>
  <c r="X16" i="16" s="1"/>
  <c r="K12" i="16"/>
  <c r="K104" i="16"/>
  <c r="K83" i="16"/>
  <c r="K62" i="16"/>
  <c r="K61" i="16"/>
  <c r="K54" i="16"/>
  <c r="K55" i="16" s="1"/>
  <c r="K40" i="16"/>
  <c r="J97" i="16"/>
  <c r="W97" i="16"/>
  <c r="S97" i="16"/>
  <c r="K103" i="16"/>
  <c r="X103" i="16"/>
  <c r="X104" i="16"/>
  <c r="X96" i="16"/>
  <c r="K74" i="16"/>
  <c r="X74" i="16"/>
  <c r="X75" i="16"/>
  <c r="K76" i="16" s="1"/>
  <c r="X83" i="16"/>
  <c r="J84" i="16"/>
  <c r="W84" i="16"/>
  <c r="K82" i="16"/>
  <c r="X82" i="16"/>
  <c r="S84" i="16"/>
  <c r="F55" i="16"/>
  <c r="S55" i="16"/>
  <c r="F63" i="16"/>
  <c r="S63" i="16"/>
  <c r="X61" i="16"/>
  <c r="J63" i="16"/>
  <c r="W63" i="16"/>
  <c r="X62" i="16"/>
  <c r="X29" i="16"/>
  <c r="X32" i="16"/>
  <c r="J41" i="16"/>
  <c r="W41" i="16"/>
  <c r="K39" i="16"/>
  <c r="X39" i="16"/>
  <c r="K31" i="16"/>
  <c r="X31" i="16"/>
  <c r="J33" i="16"/>
  <c r="W33" i="16"/>
  <c r="X40" i="16"/>
  <c r="K35" i="16"/>
  <c r="X35" i="16"/>
  <c r="F33" i="16"/>
  <c r="S33" i="16"/>
  <c r="AK104" i="16"/>
  <c r="AK96" i="16"/>
  <c r="AK62" i="16"/>
  <c r="S22" i="16"/>
  <c r="F14" i="16"/>
  <c r="X14" i="16"/>
  <c r="W22" i="16"/>
  <c r="J22" i="16"/>
  <c r="F22" i="16"/>
  <c r="K20" i="16"/>
  <c r="X20" i="16"/>
  <c r="X21" i="16"/>
  <c r="J44" i="16" l="1"/>
  <c r="S86" i="16"/>
  <c r="F86" i="16"/>
  <c r="F44" i="16"/>
  <c r="K43" i="16"/>
  <c r="K44" i="16" s="1"/>
  <c r="J107" i="16"/>
  <c r="X106" i="16"/>
  <c r="X107" i="16" s="1"/>
  <c r="F107" i="16"/>
  <c r="J86" i="16"/>
  <c r="W86" i="16"/>
  <c r="X85" i="16"/>
  <c r="X86" i="16" s="1"/>
  <c r="X76" i="16"/>
  <c r="K106" i="16"/>
  <c r="K84" i="16"/>
  <c r="X66" i="16"/>
  <c r="W44" i="16"/>
  <c r="S44" i="16"/>
  <c r="K66" i="16"/>
  <c r="K23" i="16"/>
  <c r="J24" i="16"/>
  <c r="S24" i="16"/>
  <c r="X23" i="16"/>
  <c r="X24" i="16" s="1"/>
  <c r="K97" i="16"/>
  <c r="K78" i="16"/>
  <c r="K57" i="16"/>
  <c r="X99" i="16"/>
  <c r="X97" i="16"/>
  <c r="K105" i="16"/>
  <c r="K63" i="16"/>
  <c r="X63" i="16"/>
  <c r="X44" i="16"/>
  <c r="K16" i="16"/>
  <c r="K41" i="16"/>
  <c r="X105" i="16"/>
  <c r="X84" i="16"/>
  <c r="K33" i="16"/>
  <c r="X33" i="16"/>
  <c r="X41" i="16"/>
  <c r="X22" i="16"/>
  <c r="K22" i="16"/>
  <c r="AO193" i="16"/>
  <c r="AO185" i="16"/>
  <c r="AO177" i="16"/>
  <c r="AO197" i="16"/>
  <c r="AN197" i="16"/>
  <c r="AO195" i="16"/>
  <c r="AN195" i="16"/>
  <c r="AN193" i="16"/>
  <c r="AO191" i="16"/>
  <c r="AN191" i="16"/>
  <c r="AO189" i="16"/>
  <c r="AN189" i="16"/>
  <c r="AO187" i="16"/>
  <c r="AN187" i="16"/>
  <c r="AN185" i="16"/>
  <c r="AO183" i="16"/>
  <c r="AN183" i="16"/>
  <c r="AO181" i="16"/>
  <c r="AN181" i="16"/>
  <c r="AO179" i="16"/>
  <c r="AN179" i="16"/>
  <c r="AN177" i="16"/>
  <c r="AO175" i="16"/>
  <c r="AN175" i="16"/>
  <c r="AO173" i="16"/>
  <c r="AN173" i="16"/>
  <c r="AO171" i="16"/>
  <c r="AN171" i="16"/>
  <c r="AO169" i="16"/>
  <c r="O197" i="16"/>
  <c r="N197" i="16"/>
  <c r="O195" i="16"/>
  <c r="N195" i="16"/>
  <c r="O193" i="16"/>
  <c r="N193" i="16"/>
  <c r="O191" i="16"/>
  <c r="N191" i="16"/>
  <c r="O189" i="16"/>
  <c r="N189" i="16"/>
  <c r="O187" i="16"/>
  <c r="N187" i="16"/>
  <c r="O185" i="16"/>
  <c r="N185" i="16"/>
  <c r="O183" i="16"/>
  <c r="N183" i="16"/>
  <c r="O181" i="16"/>
  <c r="N181" i="16"/>
  <c r="O179" i="16"/>
  <c r="N179" i="16"/>
  <c r="O177" i="16"/>
  <c r="N177" i="16"/>
  <c r="O175" i="16"/>
  <c r="N175" i="16"/>
  <c r="O173" i="16"/>
  <c r="N173" i="16"/>
  <c r="O171" i="16"/>
  <c r="N171" i="16"/>
  <c r="O169" i="16"/>
  <c r="N169" i="16"/>
  <c r="AO162" i="16"/>
  <c r="AN162" i="16"/>
  <c r="AO160" i="16"/>
  <c r="AN160" i="16"/>
  <c r="AO158" i="16"/>
  <c r="AN158" i="16"/>
  <c r="AO156" i="16"/>
  <c r="AN156" i="16"/>
  <c r="AO154" i="16"/>
  <c r="AN154" i="16"/>
  <c r="AO152" i="16"/>
  <c r="AN152" i="16"/>
  <c r="AO150" i="16"/>
  <c r="AN150" i="16"/>
  <c r="AO148" i="16"/>
  <c r="AN148" i="16"/>
  <c r="AO146" i="16"/>
  <c r="AN146" i="16"/>
  <c r="O162" i="16"/>
  <c r="N162" i="16"/>
  <c r="O160" i="16"/>
  <c r="N160" i="16"/>
  <c r="O158" i="16"/>
  <c r="N158" i="16"/>
  <c r="O156" i="16"/>
  <c r="N156" i="16"/>
  <c r="O154" i="16"/>
  <c r="N154" i="16"/>
  <c r="O152" i="16"/>
  <c r="N152" i="16"/>
  <c r="O150" i="16"/>
  <c r="N150" i="16"/>
  <c r="O148" i="16"/>
  <c r="N148" i="16"/>
  <c r="O146" i="16"/>
  <c r="N146" i="16"/>
  <c r="AO139" i="16"/>
  <c r="AN139" i="16"/>
  <c r="AO137" i="16"/>
  <c r="AN137" i="16"/>
  <c r="AO135" i="16"/>
  <c r="AN135" i="16"/>
  <c r="AO133" i="16"/>
  <c r="AN133" i="16"/>
  <c r="AO131" i="16"/>
  <c r="AN131" i="16"/>
  <c r="AO129" i="16"/>
  <c r="AN129" i="16"/>
  <c r="AO127" i="16"/>
  <c r="AN127" i="16"/>
  <c r="AO125" i="16"/>
  <c r="AN125" i="16"/>
  <c r="AO123" i="16"/>
  <c r="AN123" i="16"/>
  <c r="AO121" i="16"/>
  <c r="AN121" i="16"/>
  <c r="AO119" i="16"/>
  <c r="AN119" i="16"/>
  <c r="AO117" i="16"/>
  <c r="AN117" i="16"/>
  <c r="AO115" i="16"/>
  <c r="AN115" i="16"/>
  <c r="AO113" i="16"/>
  <c r="AN113" i="16"/>
  <c r="AO111" i="16"/>
  <c r="AN111" i="16"/>
  <c r="AA139" i="16"/>
  <c r="AB137" i="16"/>
  <c r="AA135" i="16"/>
  <c r="AB133" i="16"/>
  <c r="AB131" i="16"/>
  <c r="AA131" i="16"/>
  <c r="AB129" i="16"/>
  <c r="AA127" i="16"/>
  <c r="AB125" i="16"/>
  <c r="AA125" i="16"/>
  <c r="AA123" i="16"/>
  <c r="AB121" i="16"/>
  <c r="AA119" i="16"/>
  <c r="AB117" i="16"/>
  <c r="AA117" i="16"/>
  <c r="AB115" i="16"/>
  <c r="AA115" i="16"/>
  <c r="AB113" i="16"/>
  <c r="AB111" i="16"/>
  <c r="AA111" i="16"/>
  <c r="O139" i="16"/>
  <c r="N139" i="16"/>
  <c r="O137" i="16"/>
  <c r="N137" i="16"/>
  <c r="O135" i="16"/>
  <c r="N135" i="16"/>
  <c r="O133" i="16"/>
  <c r="N133" i="16"/>
  <c r="O131" i="16"/>
  <c r="N131" i="16"/>
  <c r="O129" i="16"/>
  <c r="N129" i="16"/>
  <c r="O127" i="16"/>
  <c r="N127" i="16"/>
  <c r="O125" i="16"/>
  <c r="N125" i="16"/>
  <c r="O123" i="16"/>
  <c r="N123" i="16"/>
  <c r="O121" i="16"/>
  <c r="N121" i="16"/>
  <c r="O119" i="16"/>
  <c r="N119" i="16"/>
  <c r="O117" i="16"/>
  <c r="N117" i="16"/>
  <c r="O115" i="16"/>
  <c r="N115" i="16"/>
  <c r="O113" i="16"/>
  <c r="N113" i="16"/>
  <c r="O111" i="16"/>
  <c r="N111" i="16"/>
  <c r="AO65" i="16"/>
  <c r="AN65" i="16"/>
  <c r="AO62" i="16"/>
  <c r="AN62" i="16"/>
  <c r="AO60" i="16"/>
  <c r="AN60" i="16"/>
  <c r="AO58" i="16"/>
  <c r="AN58" i="16"/>
  <c r="AO56" i="16"/>
  <c r="AN56" i="16"/>
  <c r="AO52" i="16"/>
  <c r="AN52" i="16"/>
  <c r="AO50" i="16"/>
  <c r="AN50" i="16"/>
  <c r="AA65" i="16"/>
  <c r="AA60" i="16"/>
  <c r="AB58" i="16"/>
  <c r="AA58" i="16"/>
  <c r="AA56" i="16"/>
  <c r="AA54" i="16"/>
  <c r="AB52" i="16"/>
  <c r="AB50" i="16"/>
  <c r="AA50" i="16"/>
  <c r="O62" i="16"/>
  <c r="N60" i="16"/>
  <c r="O58" i="16"/>
  <c r="N56" i="16"/>
  <c r="N54" i="16"/>
  <c r="O52" i="16"/>
  <c r="O50" i="16"/>
  <c r="N50" i="16"/>
  <c r="AO43" i="16"/>
  <c r="AN43" i="16"/>
  <c r="AO40" i="16"/>
  <c r="AO38" i="16"/>
  <c r="AN38" i="16"/>
  <c r="AO36" i="16"/>
  <c r="AN36" i="16"/>
  <c r="AO34" i="16"/>
  <c r="AN34" i="16"/>
  <c r="AO32" i="16"/>
  <c r="AN32" i="16"/>
  <c r="AO30" i="16"/>
  <c r="AN30" i="16"/>
  <c r="AO28" i="16"/>
  <c r="AN28" i="16"/>
  <c r="AB43" i="16"/>
  <c r="AA43" i="16"/>
  <c r="AA38" i="16"/>
  <c r="AB36" i="16"/>
  <c r="AA36" i="16"/>
  <c r="AA34" i="16"/>
  <c r="AB32" i="16"/>
  <c r="AA32" i="16"/>
  <c r="AB30" i="16"/>
  <c r="AB28" i="16"/>
  <c r="AA28" i="16"/>
  <c r="O38" i="16"/>
  <c r="N38" i="16"/>
  <c r="O36" i="16"/>
  <c r="N32" i="16"/>
  <c r="O30" i="16"/>
  <c r="O28" i="16"/>
  <c r="N28" i="16"/>
  <c r="AO17" i="16"/>
  <c r="AN15" i="16"/>
  <c r="AN11" i="16"/>
  <c r="AO9" i="16"/>
  <c r="AN9" i="16"/>
  <c r="AA19" i="16"/>
  <c r="AB17" i="16"/>
  <c r="AA15" i="16"/>
  <c r="AA13" i="16"/>
  <c r="AA11" i="16"/>
  <c r="AB9" i="16"/>
  <c r="AA9" i="16"/>
  <c r="O21" i="16"/>
  <c r="O19" i="16"/>
  <c r="N19" i="16"/>
  <c r="O17" i="16"/>
  <c r="N17" i="16"/>
  <c r="O15" i="16"/>
  <c r="N15" i="16"/>
  <c r="O11" i="16"/>
  <c r="N11" i="16"/>
  <c r="N9" i="16"/>
  <c r="O9" i="16"/>
  <c r="N43" i="16" l="1"/>
  <c r="AA23" i="16"/>
  <c r="K24" i="16"/>
  <c r="K107" i="16"/>
  <c r="K86" i="16"/>
  <c r="N23" i="16"/>
  <c r="O23" i="16"/>
  <c r="AB15" i="16"/>
  <c r="AA17" i="16"/>
  <c r="AO15" i="16"/>
  <c r="O34" i="16"/>
  <c r="N36" i="16"/>
  <c r="AB34" i="16"/>
  <c r="O56" i="16"/>
  <c r="N58" i="16"/>
  <c r="AB56" i="16"/>
  <c r="AB119" i="16"/>
  <c r="AA121" i="16"/>
  <c r="AB135" i="16"/>
  <c r="AA137" i="16"/>
  <c r="AN169" i="16"/>
  <c r="N21" i="16"/>
  <c r="AB19" i="16"/>
  <c r="AA21" i="16"/>
  <c r="AO19" i="16"/>
  <c r="N40" i="16"/>
  <c r="AB38" i="16"/>
  <c r="AA40" i="16"/>
  <c r="AN40" i="16"/>
  <c r="O60" i="16"/>
  <c r="N62" i="16"/>
  <c r="AB60" i="16"/>
  <c r="AA62" i="16"/>
  <c r="AB123" i="16"/>
  <c r="AB139" i="16"/>
  <c r="AO23" i="16"/>
  <c r="O43" i="16"/>
  <c r="O65" i="16"/>
  <c r="AB65" i="16"/>
  <c r="AA113" i="16"/>
  <c r="AB127" i="16"/>
  <c r="AA129" i="16"/>
  <c r="N30" i="16"/>
  <c r="AA30" i="16"/>
  <c r="N52" i="16"/>
  <c r="AA52" i="16"/>
  <c r="AO11" i="16"/>
  <c r="AA133" i="16"/>
  <c r="AB11" i="16"/>
  <c r="N13" i="16"/>
  <c r="AB13" i="16"/>
  <c r="O32" i="16"/>
  <c r="O54" i="16"/>
  <c r="AB54" i="16"/>
  <c r="AN54" i="16"/>
  <c r="AB62" i="16"/>
  <c r="N65" i="16"/>
  <c r="AB40" i="16"/>
  <c r="N34" i="16"/>
  <c r="O40" i="16"/>
  <c r="AN13" i="16"/>
  <c r="AN17" i="16"/>
  <c r="AN19" i="16"/>
  <c r="AN21" i="16"/>
  <c r="AN23" i="16"/>
  <c r="AO21" i="16"/>
  <c r="AO13" i="16"/>
  <c r="AB23" i="16"/>
  <c r="AB21" i="16"/>
  <c r="AO54" i="16"/>
  <c r="O13" i="1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tc={803F13D7-6055-4BDE-A5AE-973F8B5676F0}</author>
  </authors>
  <commentList>
    <comment ref="A182" authorId="0" shapeId="0" xr:uid="{803F13D7-6055-4BDE-A5AE-973F8B5676F0}">
      <text>
        <t>[Threaded comment]
Your version of Excel allows you to read this threaded comment; however, any edits to it will get removed if the file is opened in a newer version of Excel. Learn more: https://go.microsoft.com/fwlink/?linkid=870924
Comment:
    Wouldnt expect to see much here--but good to check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tc={446B8062-85AD-4423-9BC9-AADCD8725368}</author>
  </authors>
  <commentList>
    <comment ref="G50" authorId="0" shapeId="0" xr:uid="{446B8062-85AD-4423-9BC9-AADCD8725368}">
      <text>
        <t>[Threaded comment]
Your version of Excel allows you to read this threaded comment; however, any edits to it will get removed if the file is opened in a newer version of Excel. Learn more: https://go.microsoft.com/fwlink/?linkid=870924
Comment:
    Upward transfers without an AA degree jumped 9 percent.</t>
      </text>
    </comment>
  </commentList>
</comments>
</file>

<file path=xl/sharedStrings.xml><?xml version="1.0" encoding="utf-8"?>
<sst xmlns="http://schemas.openxmlformats.org/spreadsheetml/2006/main" count="2427" uniqueCount="307">
  <si>
    <t>N</t>
  </si>
  <si>
    <t>As a Share</t>
  </si>
  <si>
    <t>%Change</t>
  </si>
  <si>
    <t>As a share</t>
  </si>
  <si>
    <t>Continuing</t>
  </si>
  <si>
    <t>Returning</t>
  </si>
  <si>
    <t>Total</t>
  </si>
  <si>
    <t xml:space="preserve">Tranfers </t>
  </si>
  <si>
    <t>Non-Transfers</t>
  </si>
  <si>
    <t xml:space="preserve">Total </t>
  </si>
  <si>
    <t>Transfers</t>
  </si>
  <si>
    <t>Public Four-Year</t>
  </si>
  <si>
    <t>Continuing, Non-Transfers</t>
  </si>
  <si>
    <t>Continuing, Transfers</t>
  </si>
  <si>
    <t>Returning, Non-Transfers</t>
  </si>
  <si>
    <t>Returning, Transfers</t>
  </si>
  <si>
    <t>Private Nonprofit Four-Year</t>
  </si>
  <si>
    <t>Private For-Profit Four-Year</t>
  </si>
  <si>
    <t>Public Two-Year</t>
  </si>
  <si>
    <t>First-Time</t>
  </si>
  <si>
    <t>Grand Total</t>
  </si>
  <si>
    <t>Continuing Students at POI</t>
  </si>
  <si>
    <t>Returning Students at POI</t>
  </si>
  <si>
    <t>Current Sector</t>
  </si>
  <si>
    <t>Transfer</t>
  </si>
  <si>
    <t xml:space="preserve">Private Nonprofit Four-Year </t>
  </si>
  <si>
    <t>Private Nonprofit Two-Year</t>
  </si>
  <si>
    <t>Private For-Profit Two-Year</t>
  </si>
  <si>
    <t>Non- Transfer</t>
  </si>
  <si>
    <t>Overall</t>
  </si>
  <si>
    <t>Gender</t>
  </si>
  <si>
    <t>Male</t>
  </si>
  <si>
    <t>Female</t>
  </si>
  <si>
    <t>Unknown/Missing</t>
  </si>
  <si>
    <t>18-20</t>
  </si>
  <si>
    <t>21-24</t>
  </si>
  <si>
    <t>25-29</t>
  </si>
  <si>
    <t>Over 30</t>
  </si>
  <si>
    <t>Missing</t>
  </si>
  <si>
    <t>White</t>
  </si>
  <si>
    <t>Asian</t>
  </si>
  <si>
    <t>Black</t>
  </si>
  <si>
    <t>Hispanic</t>
  </si>
  <si>
    <t>American Indian</t>
  </si>
  <si>
    <t>Pacific Islander</t>
  </si>
  <si>
    <t>Two or More</t>
  </si>
  <si>
    <t>Non-Resident Alien</t>
  </si>
  <si>
    <t>**Transfer Only</t>
  </si>
  <si>
    <t>Transfer Direction</t>
  </si>
  <si>
    <t>Upward Transfer**</t>
  </si>
  <si>
    <t>Downward Transfer</t>
  </si>
  <si>
    <t>2YR-2YR Transfer</t>
  </si>
  <si>
    <t>4YR-4YR Transfer</t>
  </si>
  <si>
    <t>All Lateral Transfer</t>
  </si>
  <si>
    <t>Total Transfer</t>
  </si>
  <si>
    <t>Transfer Across Statelines</t>
  </si>
  <si>
    <t>In-State</t>
  </si>
  <si>
    <t>Out-of-Sta</t>
  </si>
  <si>
    <t>Transfer With/Without Degree</t>
  </si>
  <si>
    <t>With AA Transfer</t>
  </si>
  <si>
    <t>Without AA Transfer</t>
  </si>
  <si>
    <t>All</t>
  </si>
  <si>
    <t>Returning Students</t>
  </si>
  <si>
    <t>Spring 2019</t>
  </si>
  <si>
    <t>Spring 2020</t>
  </si>
  <si>
    <t>Spring 2021</t>
  </si>
  <si>
    <t>Total N</t>
  </si>
  <si>
    <t xml:space="preserve"> </t>
  </si>
  <si>
    <t>Men</t>
  </si>
  <si>
    <t>Women</t>
  </si>
  <si>
    <t>Age (Current)</t>
  </si>
  <si>
    <t>17 or Younger</t>
  </si>
  <si>
    <t>30 or Older</t>
  </si>
  <si>
    <t>With AA Degree</t>
  </si>
  <si>
    <t>Without AA Degree</t>
  </si>
  <si>
    <t>Public 4-year</t>
  </si>
  <si>
    <t>Other/Missing</t>
  </si>
  <si>
    <t>Private nonprofit 4-year</t>
  </si>
  <si>
    <t>Public 2-year</t>
  </si>
  <si>
    <t>Other</t>
  </si>
  <si>
    <t>Unknown</t>
  </si>
  <si>
    <t>Race2 (group)_Final</t>
  </si>
  <si>
    <t>Uknown</t>
  </si>
  <si>
    <t>Rpt Cat</t>
  </si>
  <si>
    <t>Count Student</t>
  </si>
  <si>
    <t>As a Share along Pane (Down)</t>
  </si>
  <si>
    <t>Percent Diff</t>
  </si>
  <si>
    <t>Age Cur Cat (group)</t>
  </si>
  <si>
    <t>American Indian/Native Alaskan</t>
  </si>
  <si>
    <t>Native Hawaiian/Pacific Islander</t>
  </si>
  <si>
    <t>Table of TR_CAT by prior_spring</t>
  </si>
  <si>
    <t>prior_spring</t>
  </si>
  <si>
    <t>TR_CAT</t>
  </si>
  <si>
    <t>No Transfer</t>
  </si>
  <si>
    <t>Frequency</t>
  </si>
  <si>
    <t>Percent</t>
  </si>
  <si>
    <t>Row Pct</t>
  </si>
  <si>
    <t>Col Pct</t>
  </si>
  <si>
    <t>Fall 2019</t>
  </si>
  <si>
    <t>Fall 2020</t>
  </si>
  <si>
    <t>Fall 2021</t>
  </si>
  <si>
    <t>% Change</t>
  </si>
  <si>
    <t>% Share</t>
  </si>
  <si>
    <t>Spring Sector</t>
  </si>
  <si>
    <t>Public 4YR</t>
  </si>
  <si>
    <t>Private Nonprofit 4YR</t>
  </si>
  <si>
    <t>Private For-Profit 4YR</t>
  </si>
  <si>
    <t>Public 2YR</t>
  </si>
  <si>
    <t>Private Nonprofit 2YR</t>
  </si>
  <si>
    <t>Private For-Profit 2YR</t>
  </si>
  <si>
    <t>Race/ Ethnicity</t>
  </si>
  <si>
    <t>Age at last entry</t>
  </si>
  <si>
    <t>Income (for traditional age students only)</t>
  </si>
  <si>
    <t>Quintile 1</t>
  </si>
  <si>
    <t>Quintile 2</t>
  </si>
  <si>
    <t>Quintile 3</t>
  </si>
  <si>
    <t>Quintile 4</t>
  </si>
  <si>
    <t>Quintile 5</t>
  </si>
  <si>
    <t xml:space="preserve">CIP Code Prior to NonEnrollment </t>
  </si>
  <si>
    <t>Cip Code</t>
  </si>
  <si>
    <t>(Top 5)</t>
  </si>
  <si>
    <t>*Income numbers only available for traditional aged learners, numbers probably will not make sense when we further disaggregate, but including them anyway just in case</t>
  </si>
  <si>
    <t>Income/Overall</t>
  </si>
  <si>
    <t>Non-Transfer</t>
  </si>
  <si>
    <t>First Time</t>
  </si>
  <si>
    <t>*Transfer only</t>
  </si>
  <si>
    <t>Native American</t>
  </si>
  <si>
    <t>Total Continuing</t>
  </si>
  <si>
    <t>**Non transfers</t>
  </si>
  <si>
    <t xml:space="preserve">**For transfer direction, look at the entire group </t>
  </si>
  <si>
    <t>Prop Ch</t>
  </si>
  <si>
    <t>All Transfer</t>
  </si>
  <si>
    <t>TBD Depending on feasibility</t>
  </si>
  <si>
    <t>**Transfer of credits</t>
  </si>
  <si>
    <t>**Dependency status</t>
  </si>
  <si>
    <t>**First generation status</t>
  </si>
  <si>
    <t>Transfer Activity by Starting/Destination Sector and Characteristics, Continuing Population</t>
  </si>
  <si>
    <t>** Transfer Students Only</t>
  </si>
  <si>
    <t>Previous Institution (Last Enrolled)</t>
  </si>
  <si>
    <t>Current Institution</t>
  </si>
  <si>
    <t xml:space="preserve"> Public Two-Year</t>
  </si>
  <si>
    <t>Private Two-Year</t>
  </si>
  <si>
    <t>Two-Year Total</t>
  </si>
  <si>
    <t>Private Non-Profit</t>
  </si>
  <si>
    <t>Private For-Profit</t>
  </si>
  <si>
    <t>Four-Year Total</t>
  </si>
  <si>
    <t>Total Transfers</t>
  </si>
  <si>
    <t>Total % as a share</t>
  </si>
  <si>
    <t>Transfer Rate</t>
  </si>
  <si>
    <t>Non-Transfer Rate</t>
  </si>
  <si>
    <t>Two-Year Private</t>
  </si>
  <si>
    <t>**Make sure Miami Dade is not influcing this nmber too much</t>
  </si>
  <si>
    <t>Total % as a share (previous institutions)</t>
  </si>
  <si>
    <t>Overall Sector Direction: With AA Degree</t>
  </si>
  <si>
    <t>Prop Analysis</t>
  </si>
  <si>
    <t>Overall Sector Direction: Without AA Degree</t>
  </si>
  <si>
    <t>% change</t>
  </si>
  <si>
    <t>%</t>
  </si>
  <si>
    <t>Sector direction by instate transfers</t>
  </si>
  <si>
    <t>In-state Transfers</t>
  </si>
  <si>
    <t>Sector direction by out-of-state transfers</t>
  </si>
  <si>
    <t>Out of State Transfers</t>
  </si>
  <si>
    <t>Transfer_Direction</t>
  </si>
  <si>
    <t>Upward Transfer</t>
  </si>
  <si>
    <t>Later Transfer</t>
  </si>
  <si>
    <t>4yr-4yr Lateral Transfer</t>
  </si>
  <si>
    <t>2yr-2yr lateral transfer</t>
  </si>
  <si>
    <t>Total Lateral Transfer</t>
  </si>
  <si>
    <t>Transfer Direction X Current Institution</t>
  </si>
  <si>
    <t>Public 4yr</t>
  </si>
  <si>
    <t>Private Nonprofit 4yr</t>
  </si>
  <si>
    <t>Private For-profit 4yr</t>
  </si>
  <si>
    <t>Lateral Transfer</t>
  </si>
  <si>
    <t>Public 2yr</t>
  </si>
  <si>
    <t>Private Nonprofit 2yr</t>
  </si>
  <si>
    <t>Private For-profit 2yr</t>
  </si>
  <si>
    <t>4yr-4yr lateral transfer</t>
  </si>
  <si>
    <t>Transfer Direction X Prior Institution</t>
  </si>
  <si>
    <t>Transfer Direction X Prior Degree</t>
  </si>
  <si>
    <t>Prior AA</t>
  </si>
  <si>
    <t>No Prior AA</t>
  </si>
  <si>
    <t>Transfer Direction X Across State</t>
  </si>
  <si>
    <t>Instate transfers</t>
  </si>
  <si>
    <t>Transfer direction X Gender</t>
  </si>
  <si>
    <t>Transfer direction X Age</t>
  </si>
  <si>
    <t>2YR-2YR Lateral Transfer</t>
  </si>
  <si>
    <t>4YR-4YR Lateral Transfer</t>
  </si>
  <si>
    <t>Transfer direction X Race</t>
  </si>
  <si>
    <t>Unknwon/Missing</t>
  </si>
  <si>
    <t>Sector Direction by Income</t>
  </si>
  <si>
    <t>Two-Year Public</t>
  </si>
  <si>
    <t>Low</t>
  </si>
  <si>
    <t>Four-Year Public</t>
  </si>
  <si>
    <t>Four-Year Private nonprofit</t>
  </si>
  <si>
    <t>Middle</t>
  </si>
  <si>
    <t>High</t>
  </si>
  <si>
    <t>Summer Swirlers</t>
  </si>
  <si>
    <t>Summer Swirl</t>
  </si>
  <si>
    <t>Lateral Transfers</t>
  </si>
  <si>
    <t>Upward Transfers</t>
  </si>
  <si>
    <t>Reverse Transfers</t>
  </si>
  <si>
    <t xml:space="preserve">Private Nonprofit Four-Year  </t>
  </si>
  <si>
    <t>Prior Sector</t>
  </si>
  <si>
    <t>With Associate's</t>
  </si>
  <si>
    <t>Without Associate's</t>
  </si>
  <si>
    <t>Reverse Transfer</t>
  </si>
  <si>
    <t>Transfer_Direction_2</t>
  </si>
  <si>
    <t>Consider deleting?</t>
  </si>
  <si>
    <t>Statetr</t>
  </si>
  <si>
    <t>Transfer Only</t>
  </si>
  <si>
    <t>Cip Flag</t>
  </si>
  <si>
    <t>Major changed</t>
  </si>
  <si>
    <t>Major maintained</t>
  </si>
  <si>
    <t>Continuing and Returning (excluding unknown majors)</t>
  </si>
  <si>
    <t>Major Changed</t>
  </si>
  <si>
    <t>Major Unchanged</t>
  </si>
  <si>
    <t>Transfer, current sector enrollment</t>
  </si>
  <si>
    <t>2PN</t>
  </si>
  <si>
    <t>2VF</t>
  </si>
  <si>
    <t>CIP Change</t>
  </si>
  <si>
    <t>No Change</t>
  </si>
  <si>
    <t>2VN</t>
  </si>
  <si>
    <t>4PN</t>
  </si>
  <si>
    <t>4V</t>
  </si>
  <si>
    <t>4VF</t>
  </si>
  <si>
    <t>4VN</t>
  </si>
  <si>
    <t>Before Transfer</t>
  </si>
  <si>
    <t>Pr_STEM_Flag</t>
  </si>
  <si>
    <t>STEM</t>
  </si>
  <si>
    <t>Non-STEM</t>
  </si>
  <si>
    <t>After transfer</t>
  </si>
  <si>
    <t>STEM_Flag</t>
  </si>
  <si>
    <t xml:space="preserve">Are men more likely than women to switch majors after transferring? </t>
  </si>
  <si>
    <t>F</t>
  </si>
  <si>
    <t>M</t>
  </si>
  <si>
    <t>Top five most popular majors in 2020</t>
  </si>
  <si>
    <t>Top 5</t>
  </si>
  <si>
    <t>Major</t>
  </si>
  <si>
    <t>Liberal Arts and Sciences, General Studies and Humanities</t>
  </si>
  <si>
    <t>Business, Management, Marketing, and Related Support</t>
  </si>
  <si>
    <t>Health Professions and Related Clinical Sciences</t>
  </si>
  <si>
    <t>Engineering</t>
  </si>
  <si>
    <t>Biological and Biomedical Sciences</t>
  </si>
  <si>
    <t>Computer and Information Sciences and Support Services</t>
  </si>
  <si>
    <t>Security and Protective Services</t>
  </si>
  <si>
    <t>Top five most popular majors in 2021</t>
  </si>
  <si>
    <t>Prior to transfer</t>
  </si>
  <si>
    <t>Top five most popular majors</t>
  </si>
  <si>
    <t>Psychology</t>
  </si>
  <si>
    <t>Top five most popular majors by direction</t>
  </si>
  <si>
    <t>Upward</t>
  </si>
  <si>
    <t>Downward</t>
  </si>
  <si>
    <t>2YR-2YR</t>
  </si>
  <si>
    <t>4YR-4YR</t>
  </si>
  <si>
    <t>After Transfer</t>
  </si>
  <si>
    <t>Transfer Activity by Starting/Destination Sector and Characteristics, All Transfer Population (Formulas only)</t>
  </si>
  <si>
    <t>Overall Sector Direction</t>
  </si>
  <si>
    <t>Overall Sector Direction: With AA Degree - **From Community Colleges</t>
  </si>
  <si>
    <t>Overall Sector Direction: Without AA Degree - ** From Community Colleges</t>
  </si>
  <si>
    <t>Prop analysis</t>
  </si>
  <si>
    <t>Sector Direction by Race/Ethnicity</t>
  </si>
  <si>
    <t>Private Nonprofit Four-year</t>
  </si>
  <si>
    <t>Sector Direction by Gender</t>
  </si>
  <si>
    <t>Sector Direction by Age (Current)</t>
  </si>
  <si>
    <t>30 and Older</t>
  </si>
  <si>
    <t>*Shares do not add up to 100% because other categories--including unknown/missing--are not displayed but are included in total percent change.</t>
  </si>
  <si>
    <t xml:space="preserve">Out-of-State  </t>
  </si>
  <si>
    <t>Out-of-State</t>
  </si>
  <si>
    <t>*Data for private for-profit four-year, private nonprofit two-year, and private for-profit two-year institutions not displayed but included in total.</t>
  </si>
  <si>
    <t>*Data for private for-profit four-year, private nonprofit two-year, and private for-profit two-year institutions not displayed but included in totals.</t>
  </si>
  <si>
    <t>Latinx</t>
  </si>
  <si>
    <t>Race and Ethnicity</t>
  </si>
  <si>
    <t>% Change from Previous Year</t>
  </si>
  <si>
    <t>By Transfer Status</t>
  </si>
  <si>
    <t>*Data for private for-profit four-year, private nonprofit two-year, and private for-profit two-year institutions are not displayed but included in total.</t>
  </si>
  <si>
    <t>By Gender</t>
  </si>
  <si>
    <t>By Current Age</t>
  </si>
  <si>
    <t>By Race and Ethnicity</t>
  </si>
  <si>
    <t>% Change from the Previous Year</t>
  </si>
  <si>
    <t>Prior AA Degree</t>
  </si>
  <si>
    <t>*Data for private for-profit four-year, private nonprofit two-year, and private for-profit two-year institutions are not displayed but are included in total.</t>
  </si>
  <si>
    <t>Enrollment Changes by Transfer Pathway, Spring 2019 to Spring 2021</t>
  </si>
  <si>
    <t>Final Look Spring 2021 Transfer Reprot Data Appendix</t>
  </si>
  <si>
    <t>Lateral Total</t>
  </si>
  <si>
    <t>Reverse Total</t>
  </si>
  <si>
    <t>Transfer Pathways</t>
  </si>
  <si>
    <t>Grand Total (All Pathways)</t>
  </si>
  <si>
    <t>With Associate Degree</t>
  </si>
  <si>
    <t>Without Associate Degree</t>
  </si>
  <si>
    <t>The State of Current Institution</t>
  </si>
  <si>
    <t>All Transfers</t>
  </si>
  <si>
    <t>Key Results</t>
  </si>
  <si>
    <t>.</t>
  </si>
  <si>
    <t>Overall Undergraduates</t>
  </si>
  <si>
    <t>Transfer Status by Current Sector</t>
  </si>
  <si>
    <t>By Current Sector</t>
  </si>
  <si>
    <t>Transfer Students Only</t>
  </si>
  <si>
    <t>Total Transfer Students</t>
  </si>
  <si>
    <t>Primarily Online Institutions Only</t>
  </si>
  <si>
    <t>By Student Group</t>
  </si>
  <si>
    <t>Continuing + Returning</t>
  </si>
  <si>
    <t>Continuing Students</t>
  </si>
  <si>
    <t>Public 4-Year</t>
  </si>
  <si>
    <t>Public 2-Year</t>
  </si>
  <si>
    <t xml:space="preserve">Private Nonprofit 4-Year </t>
  </si>
  <si>
    <t>*Transfer and Non-Transfer categories exclude First-Time students.</t>
  </si>
  <si>
    <t>Changes in Transfer Enrollment, Spring 2019 to Spring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</si>
</sst>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"/>
  </numFmts>
  <fonts count="2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rgb="FF333333"/>
      <name val="Arial"/>
      <family val="2"/>
    </font>
    <font>
      <sz val="9"/>
      <color rgb="FF666666"/>
      <name val="Arial"/>
      <family val="2"/>
    </font>
    <font>
      <sz val="11"/>
      <color rgb="FFFF0000"/>
      <name val="Calibri"/>
      <family val="2"/>
      <scheme val="minor"/>
    </font>
    <font>
      <sz val="9"/>
      <name val="Arial"/>
      <family val="2"/>
    </font>
    <font>
      <sz val="9"/>
      <color rgb="FFFF0000"/>
      <name val="Arial"/>
      <family val="2"/>
    </font>
    <font>
      <sz val="10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color rgb="FF333333"/>
      <name val="Arial"/>
      <family val="2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rgb="FF333333"/>
      <name val="Arial"/>
      <family val="2"/>
    </font>
    <font>
      <b/>
      <sz val="11"/>
      <name val="Arial"/>
      <family val="2"/>
    </font>
    <font>
      <sz val="9"/>
      <name val="Arial"/>
    </font>
    <font>
      <sz val="11"/>
      <name val="Arial"/>
    </font>
    <font>
      <b/>
      <sz val="10"/>
      <name val="Calibri"/>
      <family val="2"/>
      <scheme val="minor"/>
    </font>
    <font>
      <b/>
      <sz val="9"/>
      <name val="Arial"/>
      <family val="2"/>
    </font>
    <font>
      <b/>
      <sz val="9"/>
      <name val="Arial"/>
    </font>
    <font>
      <b/>
      <sz val="16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37">
    <xf numFmtId="0" fontId="0" fillId="0" borderId="0" xfId="0"/>
    <xf numFmtId="0" fontId="0" fillId="0" borderId="0" xfId="0" applyBorder="1"/>
    <xf numFmtId="0" fontId="1" fillId="0" borderId="0" xfId="0" applyFont="1"/>
    <xf numFmtId="0" fontId="0" fillId="3" borderId="0" xfId="0" applyFill="1"/>
    <xf numFmtId="10" fontId="6" fillId="0" borderId="0" xfId="2" applyNumberFormat="1" applyFont="1" applyFill="1" applyBorder="1" applyAlignment="1"/>
    <xf numFmtId="164" fontId="6" fillId="2" borderId="0" xfId="1" applyNumberFormat="1" applyFont="1" applyFill="1" applyBorder="1" applyAlignment="1"/>
    <xf numFmtId="10" fontId="7" fillId="0" borderId="0" xfId="2" applyNumberFormat="1" applyFont="1" applyFill="1" applyBorder="1" applyAlignment="1"/>
    <xf numFmtId="10" fontId="6" fillId="0" borderId="0" xfId="2" applyNumberFormat="1" applyFont="1" applyFill="1" applyBorder="1" applyAlignment="1">
      <alignment horizontal="right"/>
    </xf>
    <xf numFmtId="0" fontId="6" fillId="0" borderId="0" xfId="0" applyFont="1" applyBorder="1" applyAlignment="1">
      <alignment vertical="top"/>
    </xf>
    <xf numFmtId="3" fontId="6" fillId="0" borderId="0" xfId="0" applyNumberFormat="1" applyFont="1" applyBorder="1"/>
    <xf numFmtId="9" fontId="6" fillId="2" borderId="0" xfId="2" applyFont="1" applyFill="1" applyBorder="1" applyAlignment="1"/>
    <xf numFmtId="0" fontId="5" fillId="5" borderId="0" xfId="0" applyFont="1" applyFill="1" applyBorder="1"/>
    <xf numFmtId="9" fontId="6" fillId="0" borderId="0" xfId="2" applyFont="1" applyFill="1" applyBorder="1" applyAlignment="1"/>
    <xf numFmtId="10" fontId="6" fillId="0" borderId="0" xfId="2" applyNumberFormat="1" applyFont="1" applyBorder="1"/>
    <xf numFmtId="0" fontId="9" fillId="0" borderId="0" xfId="0" applyFont="1" applyBorder="1"/>
    <xf numFmtId="0" fontId="4" fillId="4" borderId="0" xfId="0" applyFont="1" applyFill="1" applyBorder="1" applyAlignment="1">
      <alignment vertical="center" wrapText="1"/>
    </xf>
    <xf numFmtId="0" fontId="3" fillId="5" borderId="0" xfId="0" applyFont="1" applyFill="1" applyBorder="1"/>
    <xf numFmtId="0" fontId="5" fillId="5" borderId="0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left" vertical="top"/>
    </xf>
    <xf numFmtId="0" fontId="6" fillId="0" borderId="0" xfId="0" applyFont="1" applyBorder="1"/>
    <xf numFmtId="3" fontId="6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0" fillId="4" borderId="0" xfId="0" applyFill="1" applyBorder="1"/>
    <xf numFmtId="3" fontId="7" fillId="0" borderId="0" xfId="0" applyNumberFormat="1" applyFont="1" applyBorder="1"/>
    <xf numFmtId="3" fontId="7" fillId="0" borderId="0" xfId="0" applyNumberFormat="1" applyFont="1" applyBorder="1" applyAlignment="1">
      <alignment horizontal="right"/>
    </xf>
    <xf numFmtId="0" fontId="4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top"/>
    </xf>
    <xf numFmtId="0" fontId="0" fillId="0" borderId="0" xfId="0" applyFill="1" applyBorder="1"/>
    <xf numFmtId="3" fontId="6" fillId="0" borderId="0" xfId="0" applyNumberFormat="1" applyFont="1" applyFill="1" applyBorder="1"/>
    <xf numFmtId="164" fontId="6" fillId="0" borderId="0" xfId="1" applyNumberFormat="1" applyFont="1" applyFill="1" applyBorder="1" applyAlignment="1"/>
    <xf numFmtId="0" fontId="0" fillId="3" borderId="0" xfId="0" applyFill="1" applyBorder="1"/>
    <xf numFmtId="0" fontId="4" fillId="3" borderId="0" xfId="0" applyFont="1" applyFill="1" applyBorder="1" applyAlignment="1">
      <alignment vertical="center" wrapText="1"/>
    </xf>
    <xf numFmtId="3" fontId="0" fillId="3" borderId="0" xfId="0" applyNumberFormat="1" applyFill="1" applyBorder="1"/>
    <xf numFmtId="0" fontId="1" fillId="0" borderId="0" xfId="0" applyFont="1" applyFill="1"/>
    <xf numFmtId="3" fontId="0" fillId="0" borderId="0" xfId="0" applyNumberFormat="1"/>
    <xf numFmtId="165" fontId="0" fillId="0" borderId="0" xfId="0" applyNumberFormat="1"/>
    <xf numFmtId="3" fontId="0" fillId="0" borderId="0" xfId="0" applyNumberFormat="1" applyFill="1"/>
    <xf numFmtId="165" fontId="0" fillId="0" borderId="0" xfId="0" applyNumberFormat="1" applyAlignment="1">
      <alignment horizontal="center"/>
    </xf>
    <xf numFmtId="0" fontId="0" fillId="0" borderId="0" xfId="0" applyFill="1"/>
    <xf numFmtId="165" fontId="0" fillId="0" borderId="0" xfId="0" applyNumberFormat="1" applyFill="1"/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4" borderId="0" xfId="0" applyFill="1" applyBorder="1" applyAlignment="1">
      <alignment horizontal="center"/>
    </xf>
    <xf numFmtId="0" fontId="4" fillId="0" borderId="0" xfId="0" quotePrefix="1" applyFont="1" applyBorder="1" applyAlignment="1">
      <alignment vertical="center" wrapText="1"/>
    </xf>
    <xf numFmtId="0" fontId="0" fillId="4" borderId="0" xfId="0" applyFill="1" applyBorder="1" applyAlignment="1"/>
    <xf numFmtId="0" fontId="1" fillId="4" borderId="0" xfId="0" applyFont="1" applyFill="1" applyBorder="1" applyAlignment="1"/>
    <xf numFmtId="0" fontId="1" fillId="0" borderId="0" xfId="0" applyFont="1" applyBorder="1" applyAlignment="1">
      <alignment vertical="center"/>
    </xf>
    <xf numFmtId="0" fontId="0" fillId="0" borderId="0" xfId="0" applyBorder="1" applyAlignment="1"/>
    <xf numFmtId="0" fontId="4" fillId="3" borderId="0" xfId="0" applyFont="1" applyFill="1" applyAlignment="1">
      <alignment vertical="center" wrapText="1"/>
    </xf>
    <xf numFmtId="0" fontId="4" fillId="4" borderId="0" xfId="0" applyFont="1" applyFill="1" applyAlignment="1">
      <alignment vertical="center" wrapText="1"/>
    </xf>
    <xf numFmtId="0" fontId="0" fillId="6" borderId="0" xfId="0" applyFill="1"/>
    <xf numFmtId="0" fontId="6" fillId="6" borderId="0" xfId="0" applyFont="1" applyFill="1" applyAlignment="1">
      <alignment horizontal="left" vertical="top"/>
    </xf>
    <xf numFmtId="3" fontId="6" fillId="6" borderId="0" xfId="0" applyNumberFormat="1" applyFont="1" applyFill="1"/>
    <xf numFmtId="0" fontId="6" fillId="0" borderId="0" xfId="0" applyFont="1"/>
    <xf numFmtId="3" fontId="6" fillId="0" borderId="0" xfId="0" applyNumberFormat="1" applyFont="1"/>
    <xf numFmtId="0" fontId="6" fillId="6" borderId="0" xfId="0" applyFont="1" applyFill="1" applyAlignment="1">
      <alignment vertical="top"/>
    </xf>
    <xf numFmtId="10" fontId="6" fillId="6" borderId="0" xfId="2" applyNumberFormat="1" applyFont="1" applyFill="1" applyBorder="1" applyAlignment="1"/>
    <xf numFmtId="3" fontId="6" fillId="0" borderId="0" xfId="0" applyNumberFormat="1" applyFont="1" applyAlignment="1">
      <alignment horizontal="right"/>
    </xf>
    <xf numFmtId="10" fontId="6" fillId="6" borderId="0" xfId="2" applyNumberFormat="1" applyFont="1" applyFill="1" applyBorder="1" applyAlignment="1">
      <alignment horizontal="right"/>
    </xf>
    <xf numFmtId="0" fontId="4" fillId="0" borderId="0" xfId="0" applyFont="1" applyAlignment="1">
      <alignment horizontal="left"/>
    </xf>
    <xf numFmtId="0" fontId="6" fillId="0" borderId="0" xfId="0" applyFont="1" applyAlignment="1">
      <alignment vertical="top"/>
    </xf>
    <xf numFmtId="165" fontId="6" fillId="0" borderId="0" xfId="0" applyNumberFormat="1" applyFont="1" applyFill="1" applyBorder="1"/>
    <xf numFmtId="165" fontId="6" fillId="0" borderId="0" xfId="2" applyNumberFormat="1" applyFont="1" applyFill="1" applyBorder="1" applyAlignment="1"/>
    <xf numFmtId="3" fontId="6" fillId="2" borderId="0" xfId="0" applyNumberFormat="1" applyFont="1" applyFill="1" applyBorder="1"/>
    <xf numFmtId="165" fontId="6" fillId="2" borderId="0" xfId="0" applyNumberFormat="1" applyFont="1" applyFill="1" applyBorder="1"/>
    <xf numFmtId="10" fontId="6" fillId="2" borderId="0" xfId="2" applyNumberFormat="1" applyFont="1" applyFill="1" applyBorder="1" applyAlignment="1"/>
    <xf numFmtId="165" fontId="6" fillId="2" borderId="0" xfId="2" applyNumberFormat="1" applyFont="1" applyFill="1" applyBorder="1" applyAlignment="1"/>
    <xf numFmtId="3" fontId="6" fillId="0" borderId="0" xfId="2" applyNumberFormat="1" applyFont="1" applyFill="1" applyBorder="1" applyAlignment="1"/>
    <xf numFmtId="3" fontId="4" fillId="4" borderId="0" xfId="0" applyNumberFormat="1" applyFont="1" applyFill="1" applyBorder="1" applyAlignment="1">
      <alignment horizontal="center" vertical="center" wrapText="1"/>
    </xf>
    <xf numFmtId="3" fontId="0" fillId="0" borderId="0" xfId="0" applyNumberFormat="1" applyBorder="1"/>
    <xf numFmtId="3" fontId="0" fillId="4" borderId="0" xfId="0" applyNumberFormat="1" applyFill="1" applyBorder="1" applyAlignment="1">
      <alignment horizontal="center"/>
    </xf>
    <xf numFmtId="3" fontId="1" fillId="4" borderId="0" xfId="0" applyNumberFormat="1" applyFont="1" applyFill="1" applyBorder="1" applyAlignment="1">
      <alignment horizontal="center"/>
    </xf>
    <xf numFmtId="3" fontId="4" fillId="4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/>
    <xf numFmtId="0" fontId="4" fillId="7" borderId="0" xfId="0" applyFont="1" applyFill="1" applyBorder="1" applyAlignment="1">
      <alignment vertical="center" wrapText="1"/>
    </xf>
    <xf numFmtId="0" fontId="1" fillId="7" borderId="0" xfId="0" applyFont="1" applyFill="1" applyBorder="1" applyAlignment="1">
      <alignment vertical="center"/>
    </xf>
    <xf numFmtId="3" fontId="0" fillId="0" borderId="0" xfId="0" applyNumberFormat="1" applyFill="1" applyAlignment="1">
      <alignment horizontal="center"/>
    </xf>
    <xf numFmtId="165" fontId="0" fillId="0" borderId="0" xfId="0" applyNumberFormat="1" applyFill="1" applyAlignment="1">
      <alignment horizontal="center"/>
    </xf>
    <xf numFmtId="3" fontId="0" fillId="0" borderId="0" xfId="0" applyNumberFormat="1" applyFill="1" applyBorder="1"/>
    <xf numFmtId="165" fontId="0" fillId="0" borderId="0" xfId="0" applyNumberFormat="1" applyFill="1" applyBorder="1"/>
    <xf numFmtId="0" fontId="0" fillId="0" borderId="0" xfId="0"/>
    <xf numFmtId="0" fontId="0" fillId="0" borderId="0" xfId="0"/>
    <xf numFmtId="165" fontId="10" fillId="0" borderId="0" xfId="0" applyNumberFormat="1" applyFont="1" applyAlignment="1">
      <alignment vertical="center"/>
    </xf>
    <xf numFmtId="165" fontId="0" fillId="0" borderId="0" xfId="0" applyNumberFormat="1" applyBorder="1"/>
    <xf numFmtId="165" fontId="0" fillId="0" borderId="0" xfId="0" applyNumberFormat="1" applyFill="1" applyBorder="1" applyAlignment="1">
      <alignment horizontal="center"/>
    </xf>
    <xf numFmtId="10" fontId="6" fillId="8" borderId="0" xfId="2" applyNumberFormat="1" applyFont="1" applyFill="1" applyBorder="1" applyAlignment="1"/>
    <xf numFmtId="165" fontId="6" fillId="6" borderId="0" xfId="2" applyNumberFormat="1" applyFont="1" applyFill="1" applyBorder="1" applyAlignment="1"/>
    <xf numFmtId="0" fontId="0" fillId="0" borderId="0" xfId="0" applyAlignment="1">
      <alignment horizontal="center"/>
    </xf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3" fontId="0" fillId="0" borderId="0" xfId="0" applyNumberFormat="1" applyFill="1" applyBorder="1" applyAlignment="1">
      <alignment horizontal="center"/>
    </xf>
    <xf numFmtId="165" fontId="0" fillId="0" borderId="0" xfId="2" applyNumberFormat="1" applyFont="1" applyBorder="1"/>
    <xf numFmtId="3" fontId="10" fillId="0" borderId="0" xfId="0" applyNumberFormat="1" applyFont="1" applyBorder="1" applyAlignment="1">
      <alignment vertical="center"/>
    </xf>
    <xf numFmtId="0" fontId="9" fillId="0" borderId="0" xfId="0" applyFont="1"/>
    <xf numFmtId="3" fontId="12" fillId="0" borderId="0" xfId="0" applyNumberFormat="1" applyFont="1"/>
    <xf numFmtId="0" fontId="12" fillId="0" borderId="0" xfId="0" applyFont="1"/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3" fontId="10" fillId="0" borderId="0" xfId="0" applyNumberFormat="1" applyFont="1" applyAlignment="1">
      <alignment vertical="center"/>
    </xf>
    <xf numFmtId="165" fontId="14" fillId="0" borderId="0" xfId="0" applyNumberFormat="1" applyFont="1" applyAlignment="1">
      <alignment vertical="center"/>
    </xf>
    <xf numFmtId="165" fontId="12" fillId="0" borderId="0" xfId="0" applyNumberFormat="1" applyFont="1"/>
    <xf numFmtId="3" fontId="0" fillId="3" borderId="0" xfId="0" applyNumberFormat="1" applyFill="1"/>
    <xf numFmtId="3" fontId="10" fillId="0" borderId="0" xfId="0" applyNumberFormat="1" applyFont="1" applyFill="1" applyAlignment="1">
      <alignment vertical="center"/>
    </xf>
    <xf numFmtId="165" fontId="10" fillId="0" borderId="0" xfId="0" applyNumberFormat="1" applyFont="1" applyFill="1" applyAlignment="1">
      <alignment vertical="center"/>
    </xf>
    <xf numFmtId="0" fontId="0" fillId="0" borderId="0" xfId="0"/>
    <xf numFmtId="3" fontId="1" fillId="0" borderId="3" xfId="0" applyNumberFormat="1" applyFont="1" applyBorder="1" applyAlignment="1">
      <alignment horizontal="center"/>
    </xf>
    <xf numFmtId="165" fontId="1" fillId="0" borderId="3" xfId="0" applyNumberFormat="1" applyFont="1" applyBorder="1" applyAlignment="1">
      <alignment horizontal="center"/>
    </xf>
    <xf numFmtId="3" fontId="10" fillId="3" borderId="0" xfId="0" applyNumberFormat="1" applyFont="1" applyFill="1" applyAlignment="1">
      <alignment vertical="center"/>
    </xf>
    <xf numFmtId="165" fontId="10" fillId="3" borderId="0" xfId="0" applyNumberFormat="1" applyFont="1" applyFill="1" applyAlignment="1">
      <alignment vertical="center"/>
    </xf>
    <xf numFmtId="165" fontId="0" fillId="3" borderId="0" xfId="0" applyNumberFormat="1" applyFill="1"/>
    <xf numFmtId="0" fontId="0" fillId="0" borderId="0" xfId="0"/>
    <xf numFmtId="0" fontId="1" fillId="0" borderId="0" xfId="0" applyFont="1" applyAlignment="1">
      <alignment horizontal="right" vertical="center" wrapText="1"/>
    </xf>
    <xf numFmtId="165" fontId="1" fillId="0" borderId="0" xfId="0" applyNumberFormat="1" applyFont="1" applyFill="1"/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/>
    <xf numFmtId="165" fontId="14" fillId="0" borderId="0" xfId="0" applyNumberFormat="1" applyFont="1" applyFill="1" applyAlignment="1">
      <alignment vertical="center"/>
    </xf>
    <xf numFmtId="3" fontId="10" fillId="0" borderId="2" xfId="0" applyNumberFormat="1" applyFont="1" applyFill="1" applyBorder="1" applyAlignment="1">
      <alignment vertical="center"/>
    </xf>
    <xf numFmtId="0" fontId="10" fillId="0" borderId="0" xfId="0" quotePrefix="1" applyFont="1" applyFill="1" applyAlignment="1">
      <alignment horizontal="left"/>
    </xf>
    <xf numFmtId="165" fontId="8" fillId="0" borderId="0" xfId="0" applyNumberFormat="1" applyFont="1" applyFill="1" applyBorder="1"/>
    <xf numFmtId="165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Border="1"/>
    <xf numFmtId="0" fontId="17" fillId="0" borderId="0" xfId="0" applyFont="1" applyFill="1" applyBorder="1"/>
    <xf numFmtId="0" fontId="4" fillId="0" borderId="0" xfId="0" quotePrefix="1" applyFont="1" applyFill="1" applyAlignment="1">
      <alignment vertical="center" wrapText="1"/>
    </xf>
    <xf numFmtId="0" fontId="9" fillId="0" borderId="0" xfId="0" applyFont="1" applyFill="1"/>
    <xf numFmtId="0" fontId="4" fillId="0" borderId="0" xfId="0" applyFont="1" applyFill="1" applyAlignment="1">
      <alignment vertical="center" wrapText="1"/>
    </xf>
    <xf numFmtId="0" fontId="5" fillId="0" borderId="0" xfId="0" applyFont="1" applyFill="1"/>
    <xf numFmtId="0" fontId="3" fillId="0" borderId="0" xfId="0" applyFont="1" applyFill="1"/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1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top"/>
    </xf>
    <xf numFmtId="3" fontId="6" fillId="0" borderId="0" xfId="0" applyNumberFormat="1" applyFont="1" applyFill="1"/>
    <xf numFmtId="0" fontId="6" fillId="0" borderId="0" xfId="0" applyFont="1" applyFill="1"/>
    <xf numFmtId="165" fontId="6" fillId="0" borderId="0" xfId="0" applyNumberFormat="1" applyFont="1" applyFill="1"/>
    <xf numFmtId="0" fontId="6" fillId="0" borderId="0" xfId="0" applyFont="1" applyFill="1" applyAlignment="1">
      <alignment vertical="top"/>
    </xf>
    <xf numFmtId="10" fontId="15" fillId="0" borderId="0" xfId="2" applyNumberFormat="1" applyFont="1" applyFill="1" applyBorder="1" applyAlignment="1"/>
    <xf numFmtId="0" fontId="4" fillId="0" borderId="0" xfId="0" applyFont="1" applyFill="1" applyAlignment="1">
      <alignment horizontal="left"/>
    </xf>
    <xf numFmtId="3" fontId="6" fillId="0" borderId="0" xfId="0" applyNumberFormat="1" applyFont="1" applyFill="1" applyAlignment="1">
      <alignment horizontal="right"/>
    </xf>
    <xf numFmtId="9" fontId="7" fillId="0" borderId="0" xfId="2" applyFont="1" applyFill="1" applyBorder="1" applyAlignment="1"/>
    <xf numFmtId="3" fontId="1" fillId="0" borderId="0" xfId="0" applyNumberFormat="1" applyFont="1" applyFill="1"/>
    <xf numFmtId="3" fontId="1" fillId="0" borderId="0" xfId="0" applyNumberFormat="1" applyFont="1" applyFill="1" applyAlignment="1">
      <alignment horizontal="center"/>
    </xf>
    <xf numFmtId="3" fontId="7" fillId="0" borderId="0" xfId="0" applyNumberFormat="1" applyFont="1" applyFill="1"/>
    <xf numFmtId="3" fontId="7" fillId="0" borderId="0" xfId="0" applyNumberFormat="1" applyFont="1" applyFill="1" applyAlignment="1">
      <alignment horizontal="right"/>
    </xf>
    <xf numFmtId="10" fontId="6" fillId="0" borderId="0" xfId="2" applyNumberFormat="1" applyFont="1" applyFill="1" applyBorder="1"/>
    <xf numFmtId="3" fontId="4" fillId="0" borderId="0" xfId="0" applyNumberFormat="1" applyFont="1" applyFill="1" applyAlignment="1">
      <alignment horizontal="center" vertical="center" wrapText="1"/>
    </xf>
    <xf numFmtId="10" fontId="0" fillId="0" borderId="0" xfId="0" applyNumberFormat="1"/>
    <xf numFmtId="3" fontId="1" fillId="8" borderId="3" xfId="0" applyNumberFormat="1" applyFont="1" applyFill="1" applyBorder="1" applyAlignment="1">
      <alignment horizontal="center"/>
    </xf>
    <xf numFmtId="165" fontId="1" fillId="8" borderId="3" xfId="0" applyNumberFormat="1" applyFont="1" applyFill="1" applyBorder="1" applyAlignment="1">
      <alignment horizontal="center"/>
    </xf>
    <xf numFmtId="3" fontId="10" fillId="8" borderId="0" xfId="0" applyNumberFormat="1" applyFont="1" applyFill="1" applyAlignment="1">
      <alignment vertical="center"/>
    </xf>
    <xf numFmtId="165" fontId="10" fillId="8" borderId="0" xfId="0" applyNumberFormat="1" applyFont="1" applyFill="1" applyAlignment="1">
      <alignment vertical="center"/>
    </xf>
    <xf numFmtId="0" fontId="11" fillId="8" borderId="0" xfId="0" quotePrefix="1" applyFont="1" applyFill="1" applyAlignment="1">
      <alignment horizontal="left" vertical="top"/>
    </xf>
    <xf numFmtId="3" fontId="0" fillId="8" borderId="0" xfId="0" applyNumberFormat="1" applyFill="1"/>
    <xf numFmtId="10" fontId="0" fillId="8" borderId="0" xfId="0" applyNumberFormat="1" applyFill="1"/>
    <xf numFmtId="165" fontId="18" fillId="8" borderId="0" xfId="0" applyNumberFormat="1" applyFont="1" applyFill="1" applyAlignment="1">
      <alignment vertical="center"/>
    </xf>
    <xf numFmtId="165" fontId="18" fillId="0" borderId="0" xfId="0" applyNumberFormat="1" applyFont="1" applyAlignment="1">
      <alignment vertical="center"/>
    </xf>
    <xf numFmtId="0" fontId="8" fillId="0" borderId="0" xfId="0" applyFont="1" applyFill="1" applyBorder="1"/>
    <xf numFmtId="0" fontId="1" fillId="3" borderId="0" xfId="0" applyFont="1" applyFill="1"/>
    <xf numFmtId="10" fontId="0" fillId="3" borderId="0" xfId="0" applyNumberFormat="1" applyFill="1"/>
    <xf numFmtId="3" fontId="1" fillId="0" borderId="0" xfId="0" applyNumberFormat="1" applyFont="1"/>
    <xf numFmtId="10" fontId="1" fillId="0" borderId="0" xfId="0" applyNumberFormat="1" applyFont="1"/>
    <xf numFmtId="10" fontId="12" fillId="3" borderId="0" xfId="0" applyNumberFormat="1" applyFont="1" applyFill="1"/>
    <xf numFmtId="10" fontId="12" fillId="0" borderId="0" xfId="0" applyNumberFormat="1" applyFont="1"/>
    <xf numFmtId="0" fontId="0" fillId="0" borderId="0" xfId="0"/>
    <xf numFmtId="0" fontId="0" fillId="0" borderId="0" xfId="0" applyFill="1"/>
    <xf numFmtId="0" fontId="0" fillId="0" borderId="0" xfId="0" applyFont="1" applyBorder="1"/>
    <xf numFmtId="0" fontId="19" fillId="0" borderId="0" xfId="0" quotePrefix="1" applyFont="1" applyFill="1" applyAlignment="1">
      <alignment vertical="center" wrapText="1"/>
    </xf>
    <xf numFmtId="0" fontId="10" fillId="0" borderId="0" xfId="0" quotePrefix="1" applyFont="1" applyFill="1" applyAlignment="1">
      <alignment horizontal="center"/>
    </xf>
    <xf numFmtId="0" fontId="0" fillId="0" borderId="0" xfId="0" applyFill="1"/>
    <xf numFmtId="0" fontId="12" fillId="0" borderId="0" xfId="0" applyFont="1" applyFill="1"/>
    <xf numFmtId="165" fontId="0" fillId="0" borderId="2" xfId="0" applyNumberFormat="1" applyFill="1" applyBorder="1"/>
    <xf numFmtId="0" fontId="8" fillId="0" borderId="0" xfId="0" applyFont="1"/>
    <xf numFmtId="3" fontId="8" fillId="0" borderId="0" xfId="0" applyNumberFormat="1" applyFont="1" applyAlignment="1">
      <alignment horizontal="center"/>
    </xf>
    <xf numFmtId="165" fontId="8" fillId="0" borderId="0" xfId="0" applyNumberFormat="1" applyFont="1" applyAlignment="1">
      <alignment horizontal="center"/>
    </xf>
    <xf numFmtId="0" fontId="22" fillId="0" borderId="0" xfId="0" quotePrefix="1" applyFont="1" applyFill="1" applyAlignment="1">
      <alignment horizontal="center"/>
    </xf>
    <xf numFmtId="3" fontId="8" fillId="0" borderId="0" xfId="0" applyNumberFormat="1" applyFont="1"/>
    <xf numFmtId="10" fontId="8" fillId="0" borderId="0" xfId="0" applyNumberFormat="1" applyFont="1"/>
    <xf numFmtId="10" fontId="8" fillId="0" borderId="0" xfId="2" applyNumberFormat="1" applyFont="1"/>
    <xf numFmtId="0" fontId="8" fillId="0" borderId="0" xfId="0" applyFont="1" applyFill="1"/>
    <xf numFmtId="0" fontId="8" fillId="4" borderId="0" xfId="0" applyFont="1" applyFill="1"/>
    <xf numFmtId="0" fontId="16" fillId="0" borderId="0" xfId="0" applyFont="1" applyFill="1" applyAlignment="1">
      <alignment horizontal="center"/>
    </xf>
    <xf numFmtId="0" fontId="16" fillId="0" borderId="0" xfId="0" applyFont="1" applyFill="1" applyAlignment="1">
      <alignment horizontal="left"/>
    </xf>
    <xf numFmtId="0" fontId="8" fillId="0" borderId="0" xfId="0" quotePrefix="1" applyFont="1" applyFill="1" applyAlignment="1">
      <alignment horizontal="left" vertical="center"/>
    </xf>
    <xf numFmtId="0" fontId="8" fillId="0" borderId="0" xfId="0" quotePrefix="1" applyFont="1" applyFill="1" applyAlignment="1">
      <alignment horizontal="left"/>
    </xf>
    <xf numFmtId="0" fontId="8" fillId="0" borderId="0" xfId="0" quotePrefix="1" applyFont="1" applyFill="1" applyAlignment="1">
      <alignment horizontal="left" vertical="top"/>
    </xf>
    <xf numFmtId="0" fontId="8" fillId="0" borderId="0" xfId="0" quotePrefix="1" applyFont="1" applyFill="1" applyAlignment="1">
      <alignment horizontal="center"/>
    </xf>
    <xf numFmtId="0" fontId="8" fillId="4" borderId="0" xfId="0" quotePrefix="1" applyFont="1" applyFill="1" applyAlignment="1">
      <alignment horizontal="left" vertical="top"/>
    </xf>
    <xf numFmtId="0" fontId="12" fillId="0" borderId="0" xfId="0" applyFont="1" applyBorder="1"/>
    <xf numFmtId="0" fontId="8" fillId="0" borderId="0" xfId="0" applyFont="1" applyFill="1" applyBorder="1"/>
    <xf numFmtId="0" fontId="0" fillId="0" borderId="0" xfId="0" applyFill="1"/>
    <xf numFmtId="0" fontId="0" fillId="4" borderId="0" xfId="0" applyFill="1"/>
    <xf numFmtId="165" fontId="8" fillId="0" borderId="0" xfId="0" applyNumberFormat="1" applyFont="1"/>
    <xf numFmtId="0" fontId="0" fillId="0" borderId="0" xfId="0"/>
    <xf numFmtId="3" fontId="7" fillId="0" borderId="0" xfId="0" applyNumberFormat="1" applyFont="1"/>
    <xf numFmtId="3" fontId="7" fillId="0" borderId="0" xfId="0" applyNumberFormat="1" applyFont="1" applyAlignment="1">
      <alignment horizontal="right"/>
    </xf>
    <xf numFmtId="165" fontId="1" fillId="0" borderId="0" xfId="0" applyNumberFormat="1" applyFont="1"/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3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center"/>
    </xf>
    <xf numFmtId="0" fontId="11" fillId="0" borderId="0" xfId="0" quotePrefix="1" applyFont="1" applyFill="1" applyAlignment="1">
      <alignment horizontal="left" vertical="top"/>
    </xf>
    <xf numFmtId="0" fontId="0" fillId="0" borderId="0" xfId="0" applyFill="1" applyAlignment="1"/>
    <xf numFmtId="0" fontId="10" fillId="0" borderId="0" xfId="0" quotePrefix="1" applyFont="1" applyFill="1" applyAlignment="1">
      <alignment horizontal="left" vertical="center"/>
    </xf>
    <xf numFmtId="0" fontId="0" fillId="4" borderId="0" xfId="0" applyFill="1" applyAlignment="1"/>
    <xf numFmtId="0" fontId="4" fillId="0" borderId="0" xfId="0" applyFont="1" applyFill="1" applyAlignment="1">
      <alignment horizontal="center" vertical="center" wrapText="1"/>
    </xf>
    <xf numFmtId="0" fontId="11" fillId="0" borderId="0" xfId="0" quotePrefix="1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1" fillId="0" borderId="0" xfId="0" quotePrefix="1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16" fillId="0" borderId="0" xfId="0" quotePrefix="1" applyFont="1" applyFill="1" applyAlignment="1">
      <alignment horizontal="center"/>
    </xf>
    <xf numFmtId="0" fontId="1" fillId="8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Border="1" applyAlignment="1">
      <alignment horizontal="center"/>
    </xf>
    <xf numFmtId="0" fontId="4" fillId="4" borderId="0" xfId="0" applyFont="1" applyFill="1" applyBorder="1" applyAlignment="1">
      <alignment horizontal="center" vertical="center" wrapText="1"/>
    </xf>
    <xf numFmtId="0" fontId="4" fillId="6" borderId="0" xfId="0" applyFont="1" applyFill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4" borderId="0" xfId="0" applyFont="1" applyFill="1" applyAlignment="1">
      <alignment horizontal="center" vertical="center" wrapText="1"/>
    </xf>
    <xf numFmtId="0" fontId="1" fillId="4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165" fontId="23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16" fillId="0" borderId="0" xfId="0" applyFont="1"/>
    <xf numFmtId="165" fontId="8" fillId="0" borderId="0" xfId="2" applyNumberFormat="1" applyFont="1"/>
    <xf numFmtId="165" fontId="8" fillId="0" borderId="0" xfId="0" applyNumberFormat="1" applyFont="1" applyFill="1"/>
    <xf numFmtId="165" fontId="23" fillId="0" borderId="0" xfId="0" applyNumberFormat="1" applyFont="1" applyFill="1" applyAlignment="1">
      <alignment vertical="center"/>
    </xf>
    <xf numFmtId="165" fontId="8" fillId="0" borderId="0" xfId="0" applyNumberFormat="1" applyFont="1" applyFill="1" applyAlignment="1">
      <alignment vertical="center"/>
    </xf>
    <xf numFmtId="0" fontId="16" fillId="0" borderId="0" xfId="0" applyFont="1" applyFill="1"/>
    <xf numFmtId="165" fontId="8" fillId="0" borderId="0" xfId="0" quotePrefix="1" applyNumberFormat="1" applyFont="1" applyFill="1" applyAlignment="1">
      <alignment horizontal="center"/>
    </xf>
    <xf numFmtId="0" fontId="8" fillId="0" borderId="0" xfId="0" applyFont="1" applyFill="1" applyAlignment="1">
      <alignment vertical="center"/>
    </xf>
    <xf numFmtId="165" fontId="24" fillId="0" borderId="0" xfId="0" applyNumberFormat="1" applyFont="1" applyFill="1" applyAlignment="1">
      <alignment vertical="center"/>
    </xf>
    <xf numFmtId="165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Alignment="1">
      <alignment horizontal="left"/>
    </xf>
    <xf numFmtId="0" fontId="8" fillId="0" borderId="0" xfId="0" applyFont="1" applyAlignment="1"/>
    <xf numFmtId="165" fontId="8" fillId="0" borderId="2" xfId="2" applyNumberFormat="1" applyFont="1" applyFill="1" applyBorder="1"/>
    <xf numFmtId="165" fontId="8" fillId="0" borderId="0" xfId="2" applyNumberFormat="1" applyFont="1" applyFill="1" applyBorder="1"/>
    <xf numFmtId="165" fontId="16" fillId="0" borderId="0" xfId="0" applyNumberFormat="1" applyFont="1"/>
    <xf numFmtId="9" fontId="8" fillId="0" borderId="0" xfId="2" applyFont="1"/>
    <xf numFmtId="0" fontId="25" fillId="0" borderId="0" xfId="0" applyFont="1" applyAlignment="1">
      <alignment horizontal="center" vertical="center" wrapText="1"/>
    </xf>
    <xf numFmtId="0" fontId="25" fillId="0" borderId="0" xfId="0" applyFont="1" applyAlignment="1">
      <alignment vertical="center" wrapText="1"/>
    </xf>
    <xf numFmtId="0" fontId="16" fillId="0" borderId="0" xfId="0" applyFont="1" applyAlignment="1">
      <alignment vertical="center"/>
    </xf>
    <xf numFmtId="0" fontId="7" fillId="0" borderId="0" xfId="0" applyFont="1"/>
    <xf numFmtId="0" fontId="7" fillId="0" borderId="0" xfId="0" applyFont="1" applyAlignment="1">
      <alignment vertical="top"/>
    </xf>
    <xf numFmtId="0" fontId="16" fillId="0" borderId="0" xfId="0" applyFont="1" applyAlignment="1">
      <alignment horizontal="center" vertical="center"/>
    </xf>
    <xf numFmtId="10" fontId="7" fillId="0" borderId="0" xfId="2" applyNumberFormat="1" applyFont="1"/>
    <xf numFmtId="9" fontId="7" fillId="0" borderId="0" xfId="2" applyFont="1"/>
    <xf numFmtId="0" fontId="23" fillId="0" borderId="0" xfId="0" quotePrefix="1" applyFont="1" applyAlignment="1">
      <alignment horizontal="center"/>
    </xf>
    <xf numFmtId="0" fontId="23" fillId="0" borderId="0" xfId="0" quotePrefix="1" applyFont="1" applyAlignment="1">
      <alignment vertical="top"/>
    </xf>
    <xf numFmtId="0" fontId="23" fillId="0" borderId="0" xfId="0" quotePrefix="1" applyFont="1" applyAlignment="1">
      <alignment horizontal="left" vertical="top"/>
    </xf>
    <xf numFmtId="0" fontId="23" fillId="0" borderId="0" xfId="0" quotePrefix="1" applyFont="1" applyAlignment="1">
      <alignment horizontal="left"/>
    </xf>
    <xf numFmtId="10" fontId="7" fillId="0" borderId="0" xfId="2" applyNumberFormat="1" applyFont="1" applyAlignment="1">
      <alignment horizontal="right"/>
    </xf>
    <xf numFmtId="0" fontId="23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left"/>
    </xf>
    <xf numFmtId="0" fontId="16" fillId="0" borderId="2" xfId="0" applyFont="1" applyBorder="1"/>
    <xf numFmtId="0" fontId="13" fillId="0" borderId="2" xfId="0" quotePrefix="1" applyFont="1" applyBorder="1" applyAlignment="1">
      <alignment horizontal="center"/>
    </xf>
    <xf numFmtId="165" fontId="13" fillId="0" borderId="2" xfId="0" applyNumberFormat="1" applyFont="1" applyBorder="1" applyAlignment="1">
      <alignment vertical="center"/>
    </xf>
    <xf numFmtId="0" fontId="8" fillId="0" borderId="2" xfId="0" applyFont="1" applyBorder="1"/>
    <xf numFmtId="9" fontId="7" fillId="0" borderId="2" xfId="2" applyFont="1" applyBorder="1"/>
    <xf numFmtId="0" fontId="25" fillId="0" borderId="2" xfId="0" applyFont="1" applyBorder="1" applyAlignment="1">
      <alignment vertical="center" wrapText="1"/>
    </xf>
    <xf numFmtId="0" fontId="23" fillId="0" borderId="2" xfId="0" quotePrefix="1" applyFont="1" applyBorder="1" applyAlignment="1">
      <alignment horizontal="center"/>
    </xf>
    <xf numFmtId="165" fontId="23" fillId="0" borderId="2" xfId="0" applyNumberFormat="1" applyFont="1" applyBorder="1" applyAlignment="1">
      <alignment vertical="center"/>
    </xf>
    <xf numFmtId="0" fontId="8" fillId="0" borderId="2" xfId="0" applyFont="1" applyFill="1" applyBorder="1"/>
    <xf numFmtId="10" fontId="7" fillId="0" borderId="2" xfId="2" applyNumberFormat="1" applyFont="1" applyBorder="1"/>
    <xf numFmtId="165" fontId="16" fillId="0" borderId="2" xfId="0" applyNumberFormat="1" applyFont="1" applyBorder="1"/>
    <xf numFmtId="165" fontId="8" fillId="0" borderId="2" xfId="0" applyNumberFormat="1" applyFont="1" applyBorder="1"/>
    <xf numFmtId="0" fontId="8" fillId="0" borderId="2" xfId="0" applyFont="1" applyBorder="1" applyAlignment="1">
      <alignment horizontal="left"/>
    </xf>
    <xf numFmtId="165" fontId="1" fillId="0" borderId="2" xfId="0" applyNumberFormat="1" applyFont="1" applyBorder="1"/>
    <xf numFmtId="165" fontId="0" fillId="0" borderId="2" xfId="0" applyNumberFormat="1" applyBorder="1"/>
    <xf numFmtId="165" fontId="1" fillId="0" borderId="2" xfId="0" applyNumberFormat="1" applyFont="1" applyFill="1" applyBorder="1"/>
    <xf numFmtId="0" fontId="16" fillId="0" borderId="0" xfId="0" applyFont="1" applyAlignment="1">
      <alignment horizontal="left"/>
    </xf>
    <xf numFmtId="0" fontId="26" fillId="0" borderId="0" xfId="0" quotePrefix="1" applyFont="1" applyAlignment="1"/>
    <xf numFmtId="0" fontId="13" fillId="0" borderId="0" xfId="0" quotePrefix="1" applyFont="1" applyAlignment="1">
      <alignment vertical="center"/>
    </xf>
    <xf numFmtId="0" fontId="13" fillId="0" borderId="0" xfId="0" quotePrefix="1" applyFont="1" applyAlignment="1">
      <alignment vertical="top"/>
    </xf>
    <xf numFmtId="0" fontId="23" fillId="0" borderId="0" xfId="0" quotePrefix="1" applyFont="1" applyAlignment="1">
      <alignment horizontal="right" vertical="top"/>
    </xf>
    <xf numFmtId="0" fontId="8" fillId="0" borderId="0" xfId="0" applyFont="1" applyAlignment="1">
      <alignment horizontal="right"/>
    </xf>
    <xf numFmtId="0" fontId="23" fillId="0" borderId="0" xfId="0" quotePrefix="1" applyFont="1" applyBorder="1" applyAlignment="1">
      <alignment horizontal="center" vertical="center"/>
    </xf>
    <xf numFmtId="0" fontId="8" fillId="0" borderId="0" xfId="0" applyFont="1" applyAlignment="1">
      <alignment wrapText="1"/>
    </xf>
    <xf numFmtId="0" fontId="8" fillId="0" borderId="0" xfId="0" applyFont="1" applyFill="1" applyAlignment="1">
      <alignment wrapText="1"/>
    </xf>
    <xf numFmtId="0" fontId="25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25" fillId="0" borderId="7" xfId="0" applyFont="1" applyBorder="1" applyAlignment="1">
      <alignment horizontal="center" vertical="center" wrapText="1"/>
    </xf>
    <xf numFmtId="0" fontId="8" fillId="0" borderId="7" xfId="0" applyFont="1" applyBorder="1"/>
    <xf numFmtId="0" fontId="8" fillId="0" borderId="3" xfId="0" applyFont="1" applyBorder="1" applyAlignment="1">
      <alignment wrapText="1"/>
    </xf>
    <xf numFmtId="165" fontId="8" fillId="0" borderId="3" xfId="0" applyNumberFormat="1" applyFont="1" applyBorder="1" applyAlignment="1">
      <alignment horizontal="center" vertical="center" wrapText="1"/>
    </xf>
    <xf numFmtId="165" fontId="8" fillId="0" borderId="9" xfId="0" applyNumberFormat="1" applyFont="1" applyBorder="1" applyAlignment="1">
      <alignment horizontal="center" vertical="center" wrapText="1"/>
    </xf>
    <xf numFmtId="0" fontId="8" fillId="0" borderId="5" xfId="0" applyFont="1" applyBorder="1"/>
    <xf numFmtId="0" fontId="8" fillId="0" borderId="2" xfId="0" applyFont="1" applyBorder="1" applyAlignment="1">
      <alignment horizontal="center" vertical="center"/>
    </xf>
    <xf numFmtId="0" fontId="8" fillId="0" borderId="9" xfId="0" applyFont="1" applyBorder="1" applyAlignment="1">
      <alignment wrapText="1"/>
    </xf>
    <xf numFmtId="0" fontId="26" fillId="0" borderId="2" xfId="0" quotePrefix="1" applyFont="1" applyBorder="1" applyAlignment="1"/>
    <xf numFmtId="0" fontId="23" fillId="0" borderId="2" xfId="0" quotePrefix="1" applyFont="1" applyBorder="1" applyAlignment="1">
      <alignment vertical="center"/>
    </xf>
    <xf numFmtId="0" fontId="23" fillId="0" borderId="2" xfId="0" quotePrefix="1" applyFont="1" applyBorder="1" applyAlignment="1">
      <alignment horizontal="left" vertical="top"/>
    </xf>
    <xf numFmtId="0" fontId="13" fillId="0" borderId="2" xfId="0" quotePrefix="1" applyFont="1" applyBorder="1" applyAlignment="1">
      <alignment horizontal="left" vertical="top"/>
    </xf>
    <xf numFmtId="0" fontId="13" fillId="0" borderId="2" xfId="0" quotePrefix="1" applyFont="1" applyBorder="1" applyAlignment="1">
      <alignment vertical="center"/>
    </xf>
    <xf numFmtId="0" fontId="23" fillId="0" borderId="2" xfId="0" quotePrefix="1" applyFont="1" applyBorder="1" applyAlignment="1">
      <alignment horizontal="left"/>
    </xf>
    <xf numFmtId="0" fontId="27" fillId="0" borderId="2" xfId="0" quotePrefix="1" applyFont="1" applyBorder="1" applyAlignment="1"/>
    <xf numFmtId="0" fontId="27" fillId="0" borderId="2" xfId="0" quotePrefix="1" applyFont="1" applyBorder="1" applyAlignment="1">
      <alignment horizontal="left" vertical="top"/>
    </xf>
    <xf numFmtId="0" fontId="26" fillId="0" borderId="2" xfId="0" quotePrefix="1" applyFont="1" applyBorder="1" applyAlignment="1">
      <alignment vertical="top"/>
    </xf>
    <xf numFmtId="0" fontId="26" fillId="0" borderId="2" xfId="0" applyFont="1" applyBorder="1" applyAlignment="1"/>
    <xf numFmtId="0" fontId="25" fillId="0" borderId="2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left"/>
    </xf>
    <xf numFmtId="0" fontId="28" fillId="0" borderId="0" xfId="0" quotePrefix="1" applyFont="1" applyBorder="1" applyAlignment="1">
      <alignment vertical="center"/>
    </xf>
    <xf numFmtId="0" fontId="16" fillId="0" borderId="0" xfId="0" applyFont="1" applyBorder="1"/>
    <xf numFmtId="0" fontId="0" fillId="0" borderId="0" xfId="0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165" fontId="8" fillId="0" borderId="3" xfId="0" applyNumberFormat="1" applyFont="1" applyBorder="1" applyAlignment="1">
      <alignment horizontal="center" wrapText="1"/>
    </xf>
    <xf numFmtId="0" fontId="8" fillId="0" borderId="5" xfId="0" applyFont="1" applyBorder="1" applyAlignment="1">
      <alignment horizontal="center" vertical="center"/>
    </xf>
    <xf numFmtId="165" fontId="8" fillId="0" borderId="9" xfId="0" applyNumberFormat="1" applyFont="1" applyBorder="1" applyAlignment="1">
      <alignment horizontal="center" wrapText="1"/>
    </xf>
    <xf numFmtId="165" fontId="8" fillId="0" borderId="2" xfId="0" applyNumberFormat="1" applyFont="1" applyFill="1" applyBorder="1"/>
    <xf numFmtId="165" fontId="23" fillId="0" borderId="2" xfId="0" applyNumberFormat="1" applyFont="1" applyFill="1" applyBorder="1" applyAlignment="1">
      <alignment vertical="center"/>
    </xf>
    <xf numFmtId="165" fontId="8" fillId="0" borderId="2" xfId="0" applyNumberFormat="1" applyFont="1" applyFill="1" applyBorder="1" applyAlignment="1">
      <alignment vertical="center"/>
    </xf>
    <xf numFmtId="165" fontId="8" fillId="0" borderId="2" xfId="0" quotePrefix="1" applyNumberFormat="1" applyFont="1" applyFill="1" applyBorder="1" applyAlignment="1">
      <alignment horizontal="center"/>
    </xf>
    <xf numFmtId="165" fontId="24" fillId="0" borderId="2" xfId="0" applyNumberFormat="1" applyFont="1" applyFill="1" applyBorder="1" applyAlignment="1">
      <alignment vertical="center"/>
    </xf>
    <xf numFmtId="165" fontId="8" fillId="0" borderId="2" xfId="0" applyNumberFormat="1" applyFont="1" applyFill="1" applyBorder="1" applyAlignment="1">
      <alignment horizontal="center"/>
    </xf>
    <xf numFmtId="0" fontId="28" fillId="0" borderId="0" xfId="0" applyFont="1" applyBorder="1" applyAlignment="1">
      <alignment horizontal="center"/>
    </xf>
    <xf numFmtId="165" fontId="23" fillId="0" borderId="0" xfId="0" applyNumberFormat="1" applyFont="1" applyFill="1" applyBorder="1" applyAlignment="1">
      <alignment vertical="center"/>
    </xf>
    <xf numFmtId="0" fontId="8" fillId="0" borderId="3" xfId="0" applyFont="1" applyFill="1" applyBorder="1" applyAlignment="1">
      <alignment vertical="center" wrapText="1"/>
    </xf>
    <xf numFmtId="165" fontId="8" fillId="0" borderId="9" xfId="0" applyNumberFormat="1" applyFont="1" applyFill="1" applyBorder="1" applyAlignment="1">
      <alignment horizontal="center" vertical="center"/>
    </xf>
    <xf numFmtId="165" fontId="8" fillId="0" borderId="3" xfId="0" applyNumberFormat="1" applyFont="1" applyFill="1" applyBorder="1" applyAlignment="1">
      <alignment horizontal="center" vertical="center"/>
    </xf>
    <xf numFmtId="165" fontId="8" fillId="0" borderId="9" xfId="0" applyNumberFormat="1" applyFont="1" applyFill="1" applyBorder="1"/>
    <xf numFmtId="165" fontId="8" fillId="0" borderId="3" xfId="0" applyNumberFormat="1" applyFont="1" applyFill="1" applyBorder="1" applyAlignment="1">
      <alignment horizontal="center"/>
    </xf>
    <xf numFmtId="165" fontId="8" fillId="0" borderId="3" xfId="0" applyNumberFormat="1" applyFont="1" applyFill="1" applyBorder="1"/>
    <xf numFmtId="0" fontId="8" fillId="0" borderId="9" xfId="0" applyFont="1" applyBorder="1" applyAlignment="1">
      <alignment horizontal="center" wrapText="1"/>
    </xf>
    <xf numFmtId="0" fontId="8" fillId="0" borderId="5" xfId="0" applyFont="1" applyFill="1" applyBorder="1"/>
    <xf numFmtId="0" fontId="16" fillId="0" borderId="2" xfId="0" applyFont="1" applyFill="1" applyBorder="1"/>
    <xf numFmtId="0" fontId="16" fillId="0" borderId="2" xfId="0" quotePrefix="1" applyFont="1" applyFill="1" applyBorder="1" applyAlignment="1">
      <alignment horizontal="left"/>
    </xf>
    <xf numFmtId="0" fontId="16" fillId="0" borderId="2" xfId="0" quotePrefix="1" applyFont="1" applyFill="1" applyBorder="1" applyAlignment="1">
      <alignment horizontal="left" vertical="top"/>
    </xf>
    <xf numFmtId="0" fontId="8" fillId="0" borderId="2" xfId="0" quotePrefix="1" applyFont="1" applyFill="1" applyBorder="1" applyAlignment="1">
      <alignment horizontal="left" vertical="top"/>
    </xf>
    <xf numFmtId="0" fontId="16" fillId="0" borderId="5" xfId="0" applyFont="1" applyFill="1" applyBorder="1"/>
    <xf numFmtId="0" fontId="16" fillId="0" borderId="9" xfId="0" applyFont="1" applyFill="1" applyBorder="1"/>
    <xf numFmtId="0" fontId="8" fillId="0" borderId="7" xfId="0" applyFont="1" applyFill="1" applyBorder="1" applyAlignment="1">
      <alignment vertical="center" wrapText="1"/>
    </xf>
    <xf numFmtId="165" fontId="8" fillId="0" borderId="5" xfId="0" applyNumberFormat="1" applyFont="1" applyFill="1" applyBorder="1"/>
    <xf numFmtId="165" fontId="8" fillId="0" borderId="7" xfId="0" applyNumberFormat="1" applyFont="1" applyFill="1" applyBorder="1"/>
    <xf numFmtId="165" fontId="1" fillId="0" borderId="0" xfId="0" applyNumberFormat="1" applyFont="1" applyBorder="1"/>
    <xf numFmtId="166" fontId="0" fillId="0" borderId="0" xfId="0" applyNumberFormat="1" applyBorder="1"/>
    <xf numFmtId="0" fontId="1" fillId="0" borderId="0" xfId="0" applyFont="1" applyBorder="1"/>
    <xf numFmtId="165" fontId="0" fillId="0" borderId="0" xfId="0" applyNumberFormat="1" applyBorder="1" applyAlignment="1">
      <alignment horizontal="center"/>
    </xf>
    <xf numFmtId="0" fontId="0" fillId="0" borderId="0" xfId="0" applyFont="1" applyFill="1" applyBorder="1"/>
    <xf numFmtId="0" fontId="20" fillId="0" borderId="0" xfId="0" applyFont="1" applyBorder="1"/>
    <xf numFmtId="0" fontId="1" fillId="0" borderId="0" xfId="0" applyFont="1" applyFill="1" applyBorder="1"/>
    <xf numFmtId="165" fontId="1" fillId="0" borderId="0" xfId="0" applyNumberFormat="1" applyFont="1" applyFill="1" applyBorder="1"/>
    <xf numFmtId="164" fontId="8" fillId="0" borderId="0" xfId="1" applyNumberFormat="1" applyFont="1" applyBorder="1"/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6" fillId="0" borderId="7" xfId="0" applyFont="1" applyBorder="1"/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165" fontId="8" fillId="0" borderId="4" xfId="0" applyNumberFormat="1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left" vertical="top" wrapText="1"/>
    </xf>
    <xf numFmtId="164" fontId="16" fillId="0" borderId="8" xfId="1" applyNumberFormat="1" applyFont="1" applyBorder="1" applyAlignment="1">
      <alignment horizontal="center"/>
    </xf>
    <xf numFmtId="164" fontId="16" fillId="0" borderId="7" xfId="1" applyNumberFormat="1" applyFont="1" applyBorder="1" applyAlignment="1">
      <alignment horizontal="center"/>
    </xf>
    <xf numFmtId="164" fontId="16" fillId="0" borderId="5" xfId="1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164" fontId="8" fillId="0" borderId="0" xfId="1" applyNumberFormat="1" applyFont="1" applyBorder="1" applyAlignment="1">
      <alignment horizontal="center"/>
    </xf>
    <xf numFmtId="0" fontId="8" fillId="0" borderId="0" xfId="0" applyFont="1" applyAlignment="1">
      <alignment horizontal="left" wrapText="1"/>
    </xf>
    <xf numFmtId="164" fontId="8" fillId="0" borderId="2" xfId="1" applyNumberFormat="1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" fillId="0" borderId="0" xfId="0" applyFont="1" applyAlignment="1">
      <alignment horizontal="right" vertical="top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8" fillId="0" borderId="0" xfId="0" quotePrefix="1" applyFont="1" applyFill="1" applyAlignment="1">
      <alignment horizontal="center"/>
    </xf>
    <xf numFmtId="0" fontId="10" fillId="0" borderId="0" xfId="0" quotePrefix="1" applyFont="1" applyFill="1" applyAlignment="1">
      <alignment horizontal="left" vertical="top"/>
    </xf>
    <xf numFmtId="0" fontId="11" fillId="0" borderId="0" xfId="0" quotePrefix="1" applyFont="1" applyFill="1" applyAlignment="1">
      <alignment horizontal="left" vertical="top"/>
    </xf>
    <xf numFmtId="0" fontId="0" fillId="0" borderId="0" xfId="0" applyFill="1" applyAlignment="1"/>
    <xf numFmtId="0" fontId="5" fillId="0" borderId="0" xfId="0" applyFont="1" applyFill="1" applyAlignment="1">
      <alignment horizontal="center"/>
    </xf>
    <xf numFmtId="0" fontId="10" fillId="0" borderId="0" xfId="0" quotePrefix="1" applyFont="1" applyFill="1" applyAlignment="1">
      <alignment horizontal="left" vertical="center"/>
    </xf>
    <xf numFmtId="0" fontId="21" fillId="0" borderId="0" xfId="0" quotePrefix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1" fillId="4" borderId="0" xfId="0" quotePrefix="1" applyFont="1" applyFill="1" applyAlignment="1">
      <alignment horizontal="left" vertical="top"/>
    </xf>
    <xf numFmtId="0" fontId="0" fillId="4" borderId="0" xfId="0" applyFill="1" applyAlignment="1"/>
    <xf numFmtId="0" fontId="4" fillId="0" borderId="0" xfId="0" quotePrefix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1" fillId="0" borderId="0" xfId="0" quotePrefix="1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23" fillId="0" borderId="0" xfId="0" quotePrefix="1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2" xfId="0" quotePrefix="1" applyFont="1" applyBorder="1" applyAlignment="1">
      <alignment horizontal="center" vertical="center"/>
    </xf>
    <xf numFmtId="0" fontId="25" fillId="0" borderId="7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0" xfId="0" quotePrefix="1" applyFont="1" applyAlignment="1">
      <alignment horizontal="left"/>
    </xf>
    <xf numFmtId="0" fontId="25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6" fillId="0" borderId="0" xfId="0" quotePrefix="1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8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Border="1" applyAlignment="1">
      <alignment horizontal="center"/>
    </xf>
    <xf numFmtId="0" fontId="4" fillId="4" borderId="0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/>
    </xf>
    <xf numFmtId="0" fontId="4" fillId="0" borderId="0" xfId="0" quotePrefix="1" applyFont="1" applyBorder="1" applyAlignment="1">
      <alignment horizontal="center" vertical="center" wrapText="1"/>
    </xf>
    <xf numFmtId="0" fontId="1" fillId="6" borderId="0" xfId="0" applyFont="1" applyFill="1" applyAlignment="1">
      <alignment horizontal="center" vertical="center"/>
    </xf>
    <xf numFmtId="0" fontId="4" fillId="6" borderId="0" xfId="0" applyFont="1" applyFill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4" borderId="0" xfId="0" applyFont="1" applyFill="1" applyAlignment="1">
      <alignment horizontal="center" vertical="center" wrapText="1"/>
    </xf>
    <xf numFmtId="0" fontId="1" fillId="4" borderId="0" xfId="0" applyFont="1" applyFill="1" applyBorder="1" applyAlignment="1">
      <alignment horizontal="center"/>
    </xf>
    <xf numFmtId="0" fontId="8" fillId="0" borderId="0" xfId="0" applyFont="1" applyBorder="1" applyAlignment="1">
      <alignment vertical="center"/>
    </xf>
    <xf numFmtId="164" fontId="8" fillId="0" borderId="1" xfId="1" applyNumberFormat="1" applyFont="1" applyBorder="1" applyAlignment="1">
      <alignment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microsoft.com/office/2017/10/relationships/person" Target="persons/person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Faye Huie" id="{C23F88C4-CC68-460B-A023-69D1697DD57C}" userId="S::FHUIE@studentclearinghouse.org::3c04577a-0d41-4037-852c-8d0bbf0b6758" providerId="AD"/>
  <person displayName="Faye Huie" id="{30C127E6-B3F4-4F30-8164-F1C24D30AC76}" userId="S::fhuie@studentclearinghouse.org::3c04577a-0d41-4037-852c-8d0bbf0b6758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182" dT="2021-04-13T18:15:39.00" personId="{30C127E6-B3F4-4F30-8164-F1C24D30AC76}" id="{803F13D7-6055-4BDE-A5AE-973F8B5676F0}">
    <text>Wouldnt expect to see much here--but good to check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G50" dT="2021-05-07T18:19:59.47" personId="{C23F88C4-CC68-460B-A023-69D1697DD57C}" id="{446B8062-85AD-4423-9BC9-AADCD8725368}">
    <text>Upward transfers without an AA degree jumped 9 percent.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Relationship Id="rId4" Type="http://schemas.microsoft.com/office/2017/10/relationships/threadedComment" Target="../threadedComments/threadedComment1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Relationship Id="rId4" Type="http://schemas.microsoft.com/office/2017/10/relationships/threadedComment" Target="../threadedComments/threadedComment2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FFBD88-7E8F-43C9-B646-FC7B6563CD23}">
  <sheetPr codeName="Sheet1"/>
  <dimension ref="A1:K199"/>
  <sheetViews>
    <sheetView zoomScaleNormal="100" workbookViewId="0">
      <pane ySplit="4" topLeftCell="A5" activePane="bottomLeft" state="frozenSplit"/>
      <selection pane="bottomLeft" activeCell="J101" sqref="J101"/>
    </sheetView>
  </sheetViews>
  <sheetFormatPr defaultColWidth="8.88671875" defaultRowHeight="14.4" x14ac:dyDescent="0.3"/>
  <cols>
    <col min="1" max="1" width="22.44140625" style="161" customWidth="1"/>
    <col min="2" max="2" width="28" style="125" bestFit="1" customWidth="1"/>
    <col min="3" max="3" width="11.33203125" style="331" customWidth="1"/>
    <col min="4" max="4" width="11.44140625" style="123" customWidth="1"/>
    <col min="5" max="5" width="14.77734375" style="331" customWidth="1"/>
    <col min="6" max="6" width="9.6640625" style="123" customWidth="1"/>
    <col min="7" max="7" width="14" style="123" customWidth="1"/>
    <col min="8" max="15" width="8.88671875" style="1" bestFit="1"/>
    <col min="16" max="16384" width="8.88671875" style="1"/>
  </cols>
  <sheetData>
    <row r="1" spans="1:9" ht="21" x14ac:dyDescent="0.4">
      <c r="A1" s="373" t="s">
        <v>282</v>
      </c>
      <c r="B1" s="373"/>
      <c r="C1" s="373"/>
      <c r="D1" s="373"/>
      <c r="E1" s="373"/>
      <c r="F1" s="373"/>
      <c r="G1" s="373"/>
    </row>
    <row r="2" spans="1:9" ht="21" x14ac:dyDescent="0.4">
      <c r="A2" s="276" t="s">
        <v>291</v>
      </c>
      <c r="B2" s="275"/>
      <c r="C2" s="337"/>
      <c r="D2" s="337"/>
      <c r="E2" s="337"/>
      <c r="F2" s="275"/>
      <c r="G2" s="275"/>
    </row>
    <row r="3" spans="1:9" x14ac:dyDescent="0.3">
      <c r="A3" s="305"/>
      <c r="B3" s="309"/>
      <c r="C3" s="329" t="s">
        <v>63</v>
      </c>
      <c r="D3" s="372" t="s">
        <v>64</v>
      </c>
      <c r="E3" s="372"/>
      <c r="F3" s="372" t="s">
        <v>65</v>
      </c>
      <c r="G3" s="372"/>
    </row>
    <row r="4" spans="1:9" s="326" customFormat="1" ht="28.8" x14ac:dyDescent="0.3">
      <c r="A4" s="327"/>
      <c r="B4" s="345"/>
      <c r="C4" s="330" t="s">
        <v>1</v>
      </c>
      <c r="D4" s="328" t="s">
        <v>1</v>
      </c>
      <c r="E4" s="330" t="s">
        <v>272</v>
      </c>
      <c r="F4" s="328" t="s">
        <v>3</v>
      </c>
      <c r="G4" s="328" t="s">
        <v>272</v>
      </c>
    </row>
    <row r="5" spans="1:9" x14ac:dyDescent="0.3">
      <c r="A5" s="249" t="s">
        <v>293</v>
      </c>
      <c r="B5" s="346"/>
      <c r="D5" s="246"/>
      <c r="F5" s="246"/>
      <c r="G5" s="246"/>
    </row>
    <row r="6" spans="1:9" s="192" customFormat="1" x14ac:dyDescent="0.3">
      <c r="A6" s="183" t="s">
        <v>299</v>
      </c>
      <c r="B6" s="285" t="s">
        <v>19</v>
      </c>
      <c r="C6" s="331">
        <v>0.05</v>
      </c>
      <c r="D6" s="246">
        <v>5.1999999999999998E-2</v>
      </c>
      <c r="E6" s="331">
        <v>8.9999999999999993E-3</v>
      </c>
      <c r="F6" s="246">
        <v>5.6000000000000001E-2</v>
      </c>
      <c r="G6" s="246">
        <v>-8.9999999999999993E-3</v>
      </c>
    </row>
    <row r="7" spans="1:9" x14ac:dyDescent="0.3">
      <c r="A7" s="183"/>
      <c r="B7" s="285" t="s">
        <v>4</v>
      </c>
      <c r="C7" s="331">
        <v>0.871</v>
      </c>
      <c r="D7" s="246">
        <v>0.86899999999999999</v>
      </c>
      <c r="E7" s="331">
        <v>-3.6999999999999998E-2</v>
      </c>
      <c r="F7" s="246">
        <v>0.86199999999999999</v>
      </c>
      <c r="G7" s="246">
        <v>-7.1999999999999995E-2</v>
      </c>
      <c r="I7" s="1" t="s">
        <v>67</v>
      </c>
    </row>
    <row r="8" spans="1:9" x14ac:dyDescent="0.3">
      <c r="A8" s="183"/>
      <c r="B8" s="285" t="s">
        <v>5</v>
      </c>
      <c r="C8" s="331">
        <v>7.9000000000000001E-2</v>
      </c>
      <c r="D8" s="246">
        <v>7.8E-2</v>
      </c>
      <c r="E8" s="331">
        <v>-4.2999999999999997E-2</v>
      </c>
      <c r="F8" s="246">
        <v>8.2000000000000003E-2</v>
      </c>
      <c r="G8" s="246">
        <v>-1.4E-2</v>
      </c>
    </row>
    <row r="9" spans="1:9" x14ac:dyDescent="0.3">
      <c r="A9" s="183"/>
      <c r="B9" s="347" t="s">
        <v>6</v>
      </c>
      <c r="C9" s="331">
        <v>1</v>
      </c>
      <c r="D9" s="246">
        <v>1</v>
      </c>
      <c r="E9" s="331">
        <v>-3.5000000000000003E-2</v>
      </c>
      <c r="F9" s="246">
        <v>1</v>
      </c>
      <c r="G9" s="246">
        <v>-6.4000000000000001E-2</v>
      </c>
    </row>
    <row r="10" spans="1:9" x14ac:dyDescent="0.3">
      <c r="A10" s="183" t="s">
        <v>273</v>
      </c>
      <c r="B10" s="285"/>
      <c r="C10" s="332"/>
      <c r="D10" s="247"/>
      <c r="E10" s="332"/>
      <c r="F10" s="247"/>
      <c r="G10" s="246"/>
    </row>
    <row r="11" spans="1:9" x14ac:dyDescent="0.3">
      <c r="A11" s="183"/>
      <c r="B11" s="285" t="s">
        <v>7</v>
      </c>
      <c r="C11" s="331">
        <v>7.2999999999999995E-2</v>
      </c>
      <c r="D11" s="246">
        <v>7.0999999999999994E-2</v>
      </c>
      <c r="E11" s="331">
        <v>-6.4000000000000001E-2</v>
      </c>
      <c r="F11" s="246">
        <v>6.9000000000000006E-2</v>
      </c>
      <c r="G11" s="246">
        <v>-9.6000000000000002E-2</v>
      </c>
    </row>
    <row r="12" spans="1:9" x14ac:dyDescent="0.3">
      <c r="A12" s="183"/>
      <c r="B12" s="285" t="s">
        <v>8</v>
      </c>
      <c r="C12" s="331">
        <v>0.92700000000000005</v>
      </c>
      <c r="D12" s="246">
        <v>0.92900000000000005</v>
      </c>
      <c r="E12" s="331">
        <v>-3.5999999999999997E-2</v>
      </c>
      <c r="F12" s="246">
        <v>0.93100000000000005</v>
      </c>
      <c r="G12" s="246">
        <v>-6.5000000000000002E-2</v>
      </c>
    </row>
    <row r="13" spans="1:9" x14ac:dyDescent="0.3">
      <c r="A13" s="183"/>
      <c r="B13" s="347" t="s">
        <v>9</v>
      </c>
      <c r="C13" s="331">
        <v>1</v>
      </c>
      <c r="D13" s="246">
        <v>1</v>
      </c>
      <c r="E13" s="331">
        <v>-3.7999999999999999E-2</v>
      </c>
      <c r="F13" s="246">
        <v>1</v>
      </c>
      <c r="G13" s="246">
        <v>-6.7000000000000004E-2</v>
      </c>
    </row>
    <row r="14" spans="1:9" x14ac:dyDescent="0.3">
      <c r="B14" s="256" t="s">
        <v>305</v>
      </c>
      <c r="C14" s="256"/>
      <c r="D14" s="256"/>
      <c r="E14" s="256"/>
      <c r="F14" s="256"/>
      <c r="G14" s="256"/>
    </row>
    <row r="15" spans="1:9" x14ac:dyDescent="0.3">
      <c r="A15" s="255"/>
      <c r="B15" s="289"/>
      <c r="C15" s="289"/>
      <c r="D15" s="255"/>
      <c r="E15" s="289"/>
      <c r="F15" s="255"/>
      <c r="G15" s="255"/>
    </row>
    <row r="16" spans="1:9" customFormat="1" x14ac:dyDescent="0.3">
      <c r="A16" s="249" t="s">
        <v>273</v>
      </c>
      <c r="B16" s="285"/>
      <c r="C16" s="331"/>
      <c r="D16" s="246"/>
      <c r="E16" s="331"/>
      <c r="F16" s="246"/>
      <c r="G16" s="246"/>
    </row>
    <row r="17" spans="1:11" x14ac:dyDescent="0.3">
      <c r="A17" s="183" t="s">
        <v>4</v>
      </c>
      <c r="B17" s="285" t="s">
        <v>10</v>
      </c>
      <c r="C17" s="333">
        <v>4.2498381661245338E-2</v>
      </c>
      <c r="D17" s="248">
        <v>3.9887687150829486E-2</v>
      </c>
      <c r="E17" s="333">
        <v>-9.6223678567657206E-2</v>
      </c>
      <c r="F17" s="248">
        <v>3.7567672211212114E-2</v>
      </c>
      <c r="G17" s="248">
        <v>-0.12589985526011449</v>
      </c>
      <c r="K17" s="1" t="s">
        <v>67</v>
      </c>
    </row>
    <row r="18" spans="1:11" x14ac:dyDescent="0.3">
      <c r="A18" s="183"/>
      <c r="B18" s="285" t="s">
        <v>8</v>
      </c>
      <c r="C18" s="333">
        <v>0.95750161833875469</v>
      </c>
      <c r="D18" s="248">
        <v>0.96011231284917053</v>
      </c>
      <c r="E18" s="333">
        <v>-3.4444995930492099E-2</v>
      </c>
      <c r="F18" s="248">
        <v>0.96243232778878784</v>
      </c>
      <c r="G18" s="248">
        <v>-6.9676643842625563E-2</v>
      </c>
    </row>
    <row r="19" spans="1:11" x14ac:dyDescent="0.3">
      <c r="A19" s="183"/>
      <c r="B19" s="347" t="s">
        <v>6</v>
      </c>
      <c r="C19" s="333">
        <v>1</v>
      </c>
      <c r="D19" s="248">
        <v>1</v>
      </c>
      <c r="E19" s="333">
        <v>-3.7070489963735291E-2</v>
      </c>
      <c r="F19" s="248">
        <v>1</v>
      </c>
      <c r="G19" s="248">
        <v>-7.1919257710261308E-2</v>
      </c>
    </row>
    <row r="20" spans="1:11" x14ac:dyDescent="0.3">
      <c r="A20" s="183" t="s">
        <v>5</v>
      </c>
      <c r="B20" s="285" t="s">
        <v>10</v>
      </c>
      <c r="C20" s="333">
        <v>0.41168827483317522</v>
      </c>
      <c r="D20" s="248">
        <v>0.41865151041639076</v>
      </c>
      <c r="E20" s="333">
        <v>-2.7114855316865173E-2</v>
      </c>
      <c r="F20" s="248">
        <v>0.39755678576915265</v>
      </c>
      <c r="G20" s="248">
        <v>-6.3588100732823186E-2</v>
      </c>
    </row>
    <row r="21" spans="1:11" x14ac:dyDescent="0.3">
      <c r="A21" s="183"/>
      <c r="B21" s="285" t="s">
        <v>8</v>
      </c>
      <c r="C21" s="333">
        <v>0.58831172516682473</v>
      </c>
      <c r="D21" s="248">
        <v>0.58134848958360918</v>
      </c>
      <c r="E21" s="333">
        <v>-5.4619908831869568E-2</v>
      </c>
      <c r="F21" s="248">
        <v>0.60244321423084735</v>
      </c>
      <c r="G21" s="248">
        <v>2.1880199212407588E-2</v>
      </c>
    </row>
    <row r="22" spans="1:11" x14ac:dyDescent="0.3">
      <c r="A22" s="183"/>
      <c r="B22" s="347" t="s">
        <v>6</v>
      </c>
      <c r="C22" s="333">
        <v>1</v>
      </c>
      <c r="D22" s="248">
        <v>1</v>
      </c>
      <c r="E22" s="333">
        <v>-4.3296400801083247E-2</v>
      </c>
      <c r="F22" s="248">
        <v>1</v>
      </c>
      <c r="G22" s="248">
        <v>-1.3901233652384408E-2</v>
      </c>
    </row>
    <row r="23" spans="1:11" x14ac:dyDescent="0.3">
      <c r="A23" s="249" t="s">
        <v>295</v>
      </c>
      <c r="B23" s="285"/>
      <c r="C23" s="332"/>
      <c r="D23" s="247"/>
      <c r="E23" s="332"/>
      <c r="F23" s="247"/>
      <c r="G23" s="246"/>
    </row>
    <row r="24" spans="1:11" s="192" customFormat="1" x14ac:dyDescent="0.3">
      <c r="A24" s="183" t="s">
        <v>11</v>
      </c>
      <c r="B24" s="285" t="s">
        <v>12</v>
      </c>
      <c r="C24" s="331">
        <v>0.92500000000000004</v>
      </c>
      <c r="D24" s="246">
        <v>0.92800000000000005</v>
      </c>
      <c r="E24" s="331">
        <v>-1.7000000000000001E-2</v>
      </c>
      <c r="F24" s="246">
        <v>0.92400000000000004</v>
      </c>
      <c r="G24" s="246">
        <v>-3.5999999999999997E-2</v>
      </c>
    </row>
    <row r="25" spans="1:11" s="192" customFormat="1" x14ac:dyDescent="0.3">
      <c r="A25" s="183"/>
      <c r="B25" s="285" t="s">
        <v>13</v>
      </c>
      <c r="C25" s="331">
        <v>3.4000000000000002E-2</v>
      </c>
      <c r="D25" s="246">
        <v>3.2000000000000001E-2</v>
      </c>
      <c r="E25" s="331">
        <v>-8.5000000000000006E-2</v>
      </c>
      <c r="F25" s="246">
        <v>3.2000000000000001E-2</v>
      </c>
      <c r="G25" s="246">
        <v>-3.4000000000000002E-2</v>
      </c>
    </row>
    <row r="26" spans="1:11" s="192" customFormat="1" x14ac:dyDescent="0.3">
      <c r="A26" s="183"/>
      <c r="B26" s="285" t="s">
        <v>14</v>
      </c>
      <c r="C26" s="331">
        <v>2.3E-2</v>
      </c>
      <c r="D26" s="246">
        <v>2.1999999999999999E-2</v>
      </c>
      <c r="E26" s="331">
        <v>-0.05</v>
      </c>
      <c r="F26" s="246">
        <v>2.5000000000000001E-2</v>
      </c>
      <c r="G26" s="246">
        <v>8.8999999999999996E-2</v>
      </c>
    </row>
    <row r="27" spans="1:11" s="192" customFormat="1" x14ac:dyDescent="0.3">
      <c r="A27" s="183"/>
      <c r="B27" s="285" t="s">
        <v>15</v>
      </c>
      <c r="C27" s="331">
        <v>1.7999999999999999E-2</v>
      </c>
      <c r="D27" s="246">
        <v>1.7999999999999999E-2</v>
      </c>
      <c r="E27" s="331">
        <v>-1.2999999999999999E-2</v>
      </c>
      <c r="F27" s="246">
        <v>1.9E-2</v>
      </c>
      <c r="G27" s="246">
        <v>1.9E-2</v>
      </c>
    </row>
    <row r="28" spans="1:11" s="192" customFormat="1" x14ac:dyDescent="0.3">
      <c r="A28" s="183"/>
      <c r="B28" s="347" t="s">
        <v>6</v>
      </c>
      <c r="C28" s="331">
        <v>1</v>
      </c>
      <c r="D28" s="246">
        <v>1</v>
      </c>
      <c r="E28" s="331">
        <v>-0.02</v>
      </c>
      <c r="F28" s="246">
        <v>1</v>
      </c>
      <c r="G28" s="246">
        <v>-3.2000000000000001E-2</v>
      </c>
    </row>
    <row r="29" spans="1:11" s="192" customFormat="1" x14ac:dyDescent="0.3">
      <c r="A29" s="183" t="s">
        <v>16</v>
      </c>
      <c r="B29" s="285" t="s">
        <v>12</v>
      </c>
      <c r="C29" s="331">
        <v>0.93</v>
      </c>
      <c r="D29" s="246">
        <v>0.93100000000000005</v>
      </c>
      <c r="E29" s="331">
        <v>-7.0000000000000001E-3</v>
      </c>
      <c r="F29" s="246">
        <v>0.92600000000000005</v>
      </c>
      <c r="G29" s="246">
        <v>-4.7E-2</v>
      </c>
    </row>
    <row r="30" spans="1:11" s="192" customFormat="1" x14ac:dyDescent="0.3">
      <c r="A30" s="183"/>
      <c r="B30" s="285" t="s">
        <v>13</v>
      </c>
      <c r="C30" s="331">
        <v>2.1999999999999999E-2</v>
      </c>
      <c r="D30" s="246">
        <v>2.1000000000000001E-2</v>
      </c>
      <c r="E30" s="331">
        <v>-5.3999999999999999E-2</v>
      </c>
      <c r="F30" s="246">
        <v>2.1000000000000001E-2</v>
      </c>
      <c r="G30" s="246">
        <v>-5.8000000000000003E-2</v>
      </c>
    </row>
    <row r="31" spans="1:11" s="192" customFormat="1" x14ac:dyDescent="0.3">
      <c r="A31" s="183"/>
      <c r="B31" s="285" t="s">
        <v>14</v>
      </c>
      <c r="C31" s="331">
        <v>2.3E-2</v>
      </c>
      <c r="D31" s="246">
        <v>2.4E-2</v>
      </c>
      <c r="E31" s="331">
        <v>2E-3</v>
      </c>
      <c r="F31" s="246">
        <v>2.9000000000000001E-2</v>
      </c>
      <c r="G31" s="246">
        <v>0.184</v>
      </c>
    </row>
    <row r="32" spans="1:11" s="192" customFormat="1" x14ac:dyDescent="0.3">
      <c r="A32" s="183"/>
      <c r="B32" s="285" t="s">
        <v>15</v>
      </c>
      <c r="C32" s="331">
        <v>2.5000000000000001E-2</v>
      </c>
      <c r="D32" s="246">
        <v>2.4E-2</v>
      </c>
      <c r="E32" s="331">
        <v>-2.8000000000000001E-2</v>
      </c>
      <c r="F32" s="246">
        <v>2.4E-2</v>
      </c>
      <c r="G32" s="246">
        <v>-4.1000000000000002E-2</v>
      </c>
    </row>
    <row r="33" spans="1:7" s="192" customFormat="1" x14ac:dyDescent="0.3">
      <c r="A33" s="183"/>
      <c r="B33" s="347" t="s">
        <v>6</v>
      </c>
      <c r="C33" s="331">
        <v>1</v>
      </c>
      <c r="D33" s="246">
        <v>1</v>
      </c>
      <c r="E33" s="331">
        <v>-8.0000000000000002E-3</v>
      </c>
      <c r="F33" s="246">
        <v>1</v>
      </c>
      <c r="G33" s="246">
        <v>-4.1000000000000002E-2</v>
      </c>
    </row>
    <row r="34" spans="1:7" s="192" customFormat="1" x14ac:dyDescent="0.3">
      <c r="A34" s="183" t="s">
        <v>18</v>
      </c>
      <c r="B34" s="285" t="s">
        <v>12</v>
      </c>
      <c r="C34" s="331">
        <v>0.79800000000000004</v>
      </c>
      <c r="D34" s="246">
        <v>0.79700000000000004</v>
      </c>
      <c r="E34" s="331">
        <v>-0.08</v>
      </c>
      <c r="F34" s="246">
        <v>0.78700000000000003</v>
      </c>
      <c r="G34" s="246">
        <v>-0.14399999999999999</v>
      </c>
    </row>
    <row r="35" spans="1:7" s="192" customFormat="1" x14ac:dyDescent="0.3">
      <c r="A35" s="183"/>
      <c r="B35" s="285" t="s">
        <v>13</v>
      </c>
      <c r="C35" s="331">
        <v>5.3999999999999999E-2</v>
      </c>
      <c r="D35" s="246">
        <v>5.1999999999999998E-2</v>
      </c>
      <c r="E35" s="331">
        <v>-0.11899999999999999</v>
      </c>
      <c r="F35" s="246">
        <v>4.7E-2</v>
      </c>
      <c r="G35" s="246">
        <v>-0.218</v>
      </c>
    </row>
    <row r="36" spans="1:7" s="192" customFormat="1" x14ac:dyDescent="0.3">
      <c r="A36" s="183"/>
      <c r="B36" s="285" t="s">
        <v>14</v>
      </c>
      <c r="C36" s="331">
        <v>9.5000000000000001E-2</v>
      </c>
      <c r="D36" s="246">
        <v>9.6000000000000002E-2</v>
      </c>
      <c r="E36" s="331">
        <v>-6.7000000000000004E-2</v>
      </c>
      <c r="F36" s="246">
        <v>0.109</v>
      </c>
      <c r="G36" s="246">
        <v>-1.7000000000000001E-2</v>
      </c>
    </row>
    <row r="37" spans="1:7" s="192" customFormat="1" x14ac:dyDescent="0.3">
      <c r="A37" s="183"/>
      <c r="B37" s="285" t="s">
        <v>15</v>
      </c>
      <c r="C37" s="331">
        <v>5.2999999999999999E-2</v>
      </c>
      <c r="D37" s="246">
        <v>5.6000000000000001E-2</v>
      </c>
      <c r="E37" s="331">
        <v>-4.1000000000000002E-2</v>
      </c>
      <c r="F37" s="246">
        <v>5.7000000000000002E-2</v>
      </c>
      <c r="G37" s="246">
        <v>-0.111</v>
      </c>
    </row>
    <row r="38" spans="1:7" s="192" customFormat="1" x14ac:dyDescent="0.3">
      <c r="A38" s="183"/>
      <c r="B38" s="347" t="s">
        <v>6</v>
      </c>
      <c r="C38" s="331">
        <v>1</v>
      </c>
      <c r="D38" s="246">
        <v>1</v>
      </c>
      <c r="E38" s="331">
        <v>-7.9000000000000001E-2</v>
      </c>
      <c r="F38" s="246">
        <v>1</v>
      </c>
      <c r="G38" s="246">
        <v>-0.13400000000000001</v>
      </c>
    </row>
    <row r="39" spans="1:7" s="192" customFormat="1" x14ac:dyDescent="0.3">
      <c r="A39" s="256" t="s">
        <v>274</v>
      </c>
      <c r="B39" s="256"/>
      <c r="C39" s="256"/>
      <c r="D39" s="256"/>
      <c r="E39" s="256"/>
      <c r="F39" s="256"/>
      <c r="G39" s="256"/>
    </row>
    <row r="40" spans="1:7" s="192" customFormat="1" x14ac:dyDescent="0.3">
      <c r="A40" s="255"/>
      <c r="B40" s="255"/>
      <c r="C40" s="289"/>
      <c r="D40" s="255"/>
      <c r="E40" s="289"/>
      <c r="F40" s="255"/>
      <c r="G40" s="255"/>
    </row>
    <row r="41" spans="1:7" x14ac:dyDescent="0.3">
      <c r="A41" s="249" t="s">
        <v>294</v>
      </c>
      <c r="B41" s="183"/>
      <c r="C41" s="332"/>
      <c r="D41" s="247"/>
      <c r="E41" s="332"/>
      <c r="F41" s="247"/>
      <c r="G41" s="246"/>
    </row>
    <row r="42" spans="1:7" s="126" customFormat="1" x14ac:dyDescent="0.3">
      <c r="A42" s="188"/>
      <c r="B42" s="348" t="s">
        <v>23</v>
      </c>
      <c r="C42" s="334"/>
      <c r="D42" s="250"/>
      <c r="E42" s="334"/>
      <c r="F42" s="250"/>
      <c r="G42" s="250"/>
    </row>
    <row r="43" spans="1:7" s="126" customFormat="1" x14ac:dyDescent="0.3">
      <c r="A43" s="251" t="s">
        <v>24</v>
      </c>
      <c r="B43" s="285" t="s">
        <v>11</v>
      </c>
      <c r="C43" s="331">
        <v>0.32</v>
      </c>
      <c r="D43" s="246">
        <v>0.32100000000000001</v>
      </c>
      <c r="E43" s="331">
        <v>-0.06</v>
      </c>
      <c r="F43" s="246">
        <v>0.35</v>
      </c>
      <c r="G43" s="246">
        <v>-1.4999999999999999E-2</v>
      </c>
    </row>
    <row r="44" spans="1:7" s="126" customFormat="1" x14ac:dyDescent="0.3">
      <c r="A44" s="251"/>
      <c r="B44" s="285" t="s">
        <v>25</v>
      </c>
      <c r="C44" s="331">
        <v>0.115</v>
      </c>
      <c r="D44" s="246">
        <v>0.11799999999999999</v>
      </c>
      <c r="E44" s="331">
        <v>-0.04</v>
      </c>
      <c r="F44" s="246">
        <v>0.124</v>
      </c>
      <c r="G44" s="246">
        <v>-4.9000000000000002E-2</v>
      </c>
    </row>
    <row r="45" spans="1:7" s="126" customFormat="1" x14ac:dyDescent="0.3">
      <c r="A45" s="251"/>
      <c r="B45" s="285" t="s">
        <v>17</v>
      </c>
      <c r="C45" s="331">
        <v>5.0999999999999997E-2</v>
      </c>
      <c r="D45" s="246">
        <v>5.6000000000000001E-2</v>
      </c>
      <c r="E45" s="331">
        <v>2.1000000000000001E-2</v>
      </c>
      <c r="F45" s="246">
        <v>5.6000000000000001E-2</v>
      </c>
      <c r="G45" s="246">
        <v>-9.9000000000000005E-2</v>
      </c>
    </row>
    <row r="46" spans="1:7" s="126" customFormat="1" x14ac:dyDescent="0.3">
      <c r="A46" s="251"/>
      <c r="B46" s="285" t="s">
        <v>18</v>
      </c>
      <c r="C46" s="331">
        <v>0.50600000000000001</v>
      </c>
      <c r="D46" s="246">
        <v>0.497</v>
      </c>
      <c r="E46" s="331">
        <v>-0.08</v>
      </c>
      <c r="F46" s="246">
        <v>0.46</v>
      </c>
      <c r="G46" s="246">
        <v>-0.16300000000000001</v>
      </c>
    </row>
    <row r="47" spans="1:7" s="126" customFormat="1" ht="15" hidden="1" customHeight="1" x14ac:dyDescent="0.3">
      <c r="A47" s="251"/>
      <c r="B47" s="285" t="s">
        <v>26</v>
      </c>
      <c r="C47" s="331">
        <v>2E-3</v>
      </c>
      <c r="D47" s="246">
        <v>2E-3</v>
      </c>
      <c r="E47" s="331">
        <v>-0.14799999999999999</v>
      </c>
      <c r="F47" s="246">
        <v>2E-3</v>
      </c>
      <c r="G47" s="246">
        <v>-1.0999999999999999E-2</v>
      </c>
    </row>
    <row r="48" spans="1:7" s="126" customFormat="1" ht="15" hidden="1" customHeight="1" x14ac:dyDescent="0.3">
      <c r="A48" s="251"/>
      <c r="B48" s="285" t="s">
        <v>27</v>
      </c>
      <c r="C48" s="331">
        <v>6.0000000000000001E-3</v>
      </c>
      <c r="D48" s="246">
        <v>6.0000000000000001E-3</v>
      </c>
      <c r="E48" s="331">
        <v>-0.03</v>
      </c>
      <c r="F48" s="246">
        <v>8.0000000000000002E-3</v>
      </c>
      <c r="G48" s="246">
        <v>0.19400000000000001</v>
      </c>
    </row>
    <row r="49" spans="1:8" s="126" customFormat="1" x14ac:dyDescent="0.3">
      <c r="A49" s="251"/>
      <c r="B49" s="347" t="s">
        <v>6</v>
      </c>
      <c r="C49" s="331">
        <v>1</v>
      </c>
      <c r="D49" s="246">
        <v>1</v>
      </c>
      <c r="E49" s="331">
        <v>-6.4000000000000001E-2</v>
      </c>
      <c r="F49" s="246">
        <v>1</v>
      </c>
      <c r="G49" s="246">
        <v>-9.6000000000000002E-2</v>
      </c>
    </row>
    <row r="50" spans="1:8" s="126" customFormat="1" x14ac:dyDescent="0.3">
      <c r="A50" s="251" t="s">
        <v>28</v>
      </c>
      <c r="B50" s="285" t="s">
        <v>11</v>
      </c>
      <c r="C50" s="331">
        <v>0.45700000000000002</v>
      </c>
      <c r="D50" s="246">
        <v>0.46500000000000002</v>
      </c>
      <c r="E50" s="331">
        <v>-1.7999999999999999E-2</v>
      </c>
      <c r="F50" s="246">
        <v>0.48099999999999998</v>
      </c>
      <c r="G50" s="246">
        <v>-3.3000000000000002E-2</v>
      </c>
    </row>
    <row r="51" spans="1:8" s="126" customFormat="1" x14ac:dyDescent="0.3">
      <c r="A51" s="251"/>
      <c r="B51" s="285" t="s">
        <v>25</v>
      </c>
      <c r="C51" s="331">
        <v>0.184</v>
      </c>
      <c r="D51" s="246">
        <v>0.189</v>
      </c>
      <c r="E51" s="331">
        <v>-7.0000000000000001E-3</v>
      </c>
      <c r="F51" s="246">
        <v>0.19400000000000001</v>
      </c>
      <c r="G51" s="246">
        <v>-4.1000000000000002E-2</v>
      </c>
    </row>
    <row r="52" spans="1:8" s="126" customFormat="1" x14ac:dyDescent="0.3">
      <c r="A52" s="251"/>
      <c r="B52" s="285" t="s">
        <v>17</v>
      </c>
      <c r="C52" s="331">
        <v>2.5000000000000001E-2</v>
      </c>
      <c r="D52" s="246">
        <v>2.5999999999999999E-2</v>
      </c>
      <c r="E52" s="331">
        <v>5.0000000000000001E-3</v>
      </c>
      <c r="F52" s="246">
        <v>2.7E-2</v>
      </c>
      <c r="G52" s="246">
        <v>-1.4999999999999999E-2</v>
      </c>
    </row>
    <row r="53" spans="1:8" s="126" customFormat="1" x14ac:dyDescent="0.3">
      <c r="A53" s="251"/>
      <c r="B53" s="285" t="s">
        <v>18</v>
      </c>
      <c r="C53" s="331">
        <v>0.33100000000000002</v>
      </c>
      <c r="D53" s="246">
        <v>0.317</v>
      </c>
      <c r="E53" s="331">
        <v>-7.8E-2</v>
      </c>
      <c r="F53" s="246">
        <v>0.29399999999999998</v>
      </c>
      <c r="G53" s="246">
        <v>-0.13</v>
      </c>
    </row>
    <row r="54" spans="1:8" s="126" customFormat="1" ht="14.4" hidden="1" customHeight="1" x14ac:dyDescent="0.3">
      <c r="A54" s="251"/>
      <c r="B54" s="285" t="s">
        <v>26</v>
      </c>
      <c r="C54" s="331">
        <v>1E-3</v>
      </c>
      <c r="D54" s="246">
        <v>1E-3</v>
      </c>
      <c r="E54" s="331">
        <v>-5.1999999999999998E-2</v>
      </c>
      <c r="F54" s="246">
        <v>1E-3</v>
      </c>
      <c r="G54" s="246">
        <v>-3.2000000000000001E-2</v>
      </c>
    </row>
    <row r="55" spans="1:8" s="126" customFormat="1" ht="14.4" hidden="1" customHeight="1" x14ac:dyDescent="0.3">
      <c r="A55" s="251"/>
      <c r="B55" s="285" t="s">
        <v>27</v>
      </c>
      <c r="C55" s="331">
        <v>2E-3</v>
      </c>
      <c r="D55" s="246">
        <v>2E-3</v>
      </c>
      <c r="E55" s="331">
        <v>5.0000000000000001E-3</v>
      </c>
      <c r="F55" s="246">
        <v>2E-3</v>
      </c>
      <c r="G55" s="246">
        <v>-2.5999999999999999E-2</v>
      </c>
    </row>
    <row r="56" spans="1:8" s="126" customFormat="1" x14ac:dyDescent="0.3">
      <c r="A56" s="251"/>
      <c r="B56" s="349" t="s">
        <v>6</v>
      </c>
      <c r="C56" s="331">
        <v>1</v>
      </c>
      <c r="D56" s="246">
        <v>1</v>
      </c>
      <c r="E56" s="331">
        <v>-3.5999999999999997E-2</v>
      </c>
      <c r="F56" s="246">
        <v>1</v>
      </c>
      <c r="G56" s="246">
        <v>-6.5000000000000002E-2</v>
      </c>
    </row>
    <row r="57" spans="1:8" s="126" customFormat="1" x14ac:dyDescent="0.3">
      <c r="A57" s="251" t="s">
        <v>29</v>
      </c>
      <c r="B57" s="350" t="s">
        <v>11</v>
      </c>
      <c r="C57" s="335">
        <v>0.44711475625748198</v>
      </c>
      <c r="D57" s="252">
        <v>0.45506468044320236</v>
      </c>
      <c r="E57" s="335">
        <v>-2.0474275791885849E-2</v>
      </c>
      <c r="F57" s="252">
        <v>0.47206839936039796</v>
      </c>
      <c r="G57" s="252">
        <v>-3.2282669317971718E-2</v>
      </c>
    </row>
    <row r="58" spans="1:8" s="126" customFormat="1" x14ac:dyDescent="0.3">
      <c r="A58" s="251"/>
      <c r="B58" s="350" t="s">
        <v>16</v>
      </c>
      <c r="C58" s="335">
        <v>0.17870341096059325</v>
      </c>
      <c r="D58" s="252">
        <v>0.18415094148601593</v>
      </c>
      <c r="E58" s="335">
        <v>-8.2486021230432551E-3</v>
      </c>
      <c r="F58" s="252">
        <v>0.18925621234219403</v>
      </c>
      <c r="G58" s="252">
        <v>-4.1277501074663395E-2</v>
      </c>
    </row>
    <row r="59" spans="1:8" x14ac:dyDescent="0.3">
      <c r="A59" s="251"/>
      <c r="B59" s="350" t="s">
        <v>17</v>
      </c>
      <c r="C59" s="335">
        <v>2.6666346360283533E-2</v>
      </c>
      <c r="D59" s="252">
        <v>2.7908171828234605E-2</v>
      </c>
      <c r="E59" s="335">
        <v>7.2321794185277351E-3</v>
      </c>
      <c r="F59" s="252">
        <v>2.9108611004272714E-2</v>
      </c>
      <c r="G59" s="252">
        <v>-2.7013503624525433E-2</v>
      </c>
    </row>
    <row r="60" spans="1:8" x14ac:dyDescent="0.3">
      <c r="A60" s="251"/>
      <c r="B60" s="350" t="s">
        <v>18</v>
      </c>
      <c r="C60" s="335">
        <v>0.34402190694069212</v>
      </c>
      <c r="D60" s="252">
        <v>0.32933529682990376</v>
      </c>
      <c r="E60" s="335">
        <v>-7.8672784668111936E-2</v>
      </c>
      <c r="F60" s="252">
        <v>0.30576915178442371</v>
      </c>
      <c r="G60" s="252">
        <v>-0.13389188422811454</v>
      </c>
    </row>
    <row r="61" spans="1:8" ht="14.4" hidden="1" customHeight="1" x14ac:dyDescent="0.3">
      <c r="A61" s="251"/>
      <c r="B61" s="350" t="s">
        <v>26</v>
      </c>
      <c r="C61" s="335">
        <v>1.2763257408401054E-3</v>
      </c>
      <c r="D61" s="252">
        <v>1.2411641999753706E-3</v>
      </c>
      <c r="E61" s="335">
        <v>-6.4100032905561044E-2</v>
      </c>
      <c r="F61" s="252">
        <v>1.2910111698335065E-3</v>
      </c>
      <c r="G61" s="252">
        <v>-2.9674425145910975E-2</v>
      </c>
    </row>
    <row r="62" spans="1:8" ht="14.4" hidden="1" customHeight="1" x14ac:dyDescent="0.3">
      <c r="A62" s="251"/>
      <c r="B62" s="350" t="s">
        <v>27</v>
      </c>
      <c r="C62" s="335">
        <v>2.2172537401090003E-3</v>
      </c>
      <c r="D62" s="252">
        <v>2.2997452126679568E-3</v>
      </c>
      <c r="E62" s="335">
        <v>-1.7805053604576277E-3</v>
      </c>
      <c r="F62" s="252">
        <v>2.506614338878129E-3</v>
      </c>
      <c r="G62" s="252">
        <v>1.6774193548387096E-2</v>
      </c>
    </row>
    <row r="63" spans="1:8" x14ac:dyDescent="0.3">
      <c r="A63" s="251"/>
      <c r="B63" s="349" t="s">
        <v>6</v>
      </c>
      <c r="C63" s="335">
        <v>1</v>
      </c>
      <c r="D63" s="252">
        <v>1</v>
      </c>
      <c r="E63" s="335">
        <v>-3.7586470123982092E-2</v>
      </c>
      <c r="F63" s="252">
        <v>1</v>
      </c>
      <c r="G63" s="252">
        <v>-6.7139468681179468E-2</v>
      </c>
    </row>
    <row r="64" spans="1:8" x14ac:dyDescent="0.3">
      <c r="A64" s="256" t="s">
        <v>269</v>
      </c>
      <c r="B64" s="256"/>
      <c r="C64" s="256"/>
      <c r="D64" s="256"/>
      <c r="E64" s="256"/>
      <c r="F64" s="256"/>
      <c r="G64" s="256"/>
      <c r="H64" s="256"/>
    </row>
    <row r="65" spans="1:10" x14ac:dyDescent="0.3">
      <c r="A65" s="183"/>
      <c r="B65" s="183"/>
      <c r="D65" s="246"/>
      <c r="F65" s="246"/>
      <c r="G65" s="246"/>
    </row>
    <row r="66" spans="1:10" s="118" customFormat="1" x14ac:dyDescent="0.3">
      <c r="A66" s="293" t="s">
        <v>275</v>
      </c>
      <c r="B66" s="235"/>
      <c r="C66" s="336"/>
      <c r="D66" s="253"/>
      <c r="E66" s="336"/>
      <c r="F66" s="253"/>
      <c r="G66" s="253"/>
    </row>
    <row r="67" spans="1:10" x14ac:dyDescent="0.3">
      <c r="A67" s="251" t="s">
        <v>4</v>
      </c>
      <c r="B67" s="285" t="s">
        <v>31</v>
      </c>
      <c r="C67" s="331">
        <v>0.41899999999999998</v>
      </c>
      <c r="D67" s="246">
        <v>0.41699999999999998</v>
      </c>
      <c r="E67" s="331">
        <v>-4.3999999999999997E-2</v>
      </c>
      <c r="F67" s="246">
        <v>0.40400000000000003</v>
      </c>
      <c r="G67" s="246">
        <v>-0.1</v>
      </c>
    </row>
    <row r="68" spans="1:10" x14ac:dyDescent="0.3">
      <c r="A68" s="251"/>
      <c r="B68" s="285" t="s">
        <v>32</v>
      </c>
      <c r="C68" s="331">
        <v>0.53800000000000003</v>
      </c>
      <c r="D68" s="246">
        <v>0.53700000000000003</v>
      </c>
      <c r="E68" s="331">
        <v>-3.9E-2</v>
      </c>
      <c r="F68" s="246">
        <v>0.54700000000000004</v>
      </c>
      <c r="G68" s="246">
        <v>-5.3999999999999999E-2</v>
      </c>
    </row>
    <row r="69" spans="1:10" x14ac:dyDescent="0.3">
      <c r="A69" s="251"/>
      <c r="B69" s="347" t="s">
        <v>6</v>
      </c>
      <c r="C69" s="331">
        <v>1</v>
      </c>
      <c r="D69" s="246">
        <v>1</v>
      </c>
      <c r="E69" s="331">
        <v>-3.6999999999999998E-2</v>
      </c>
      <c r="F69" s="246">
        <v>1</v>
      </c>
      <c r="G69" s="246">
        <v>-7.1999999999999995E-2</v>
      </c>
    </row>
    <row r="70" spans="1:10" x14ac:dyDescent="0.3">
      <c r="A70" s="251" t="s">
        <v>5</v>
      </c>
      <c r="B70" s="285" t="s">
        <v>31</v>
      </c>
      <c r="C70" s="331">
        <v>0.42099999999999999</v>
      </c>
      <c r="D70" s="246">
        <v>0.41599999999999998</v>
      </c>
      <c r="E70" s="331">
        <v>-5.6000000000000001E-2</v>
      </c>
      <c r="F70" s="246">
        <v>0.40300000000000002</v>
      </c>
      <c r="G70" s="246">
        <v>-4.3999999999999997E-2</v>
      </c>
    </row>
    <row r="71" spans="1:10" x14ac:dyDescent="0.3">
      <c r="A71" s="251"/>
      <c r="B71" s="285" t="s">
        <v>32</v>
      </c>
      <c r="C71" s="331">
        <v>0.55000000000000004</v>
      </c>
      <c r="D71" s="246">
        <v>0.55500000000000005</v>
      </c>
      <c r="E71" s="331">
        <v>-3.5999999999999997E-2</v>
      </c>
      <c r="F71" s="246">
        <v>0.56599999999999995</v>
      </c>
      <c r="G71" s="246">
        <v>6.0000000000000001E-3</v>
      </c>
    </row>
    <row r="72" spans="1:10" x14ac:dyDescent="0.3">
      <c r="A72" s="251"/>
      <c r="B72" s="347" t="s">
        <v>6</v>
      </c>
      <c r="C72" s="331">
        <v>1</v>
      </c>
      <c r="D72" s="246">
        <v>1</v>
      </c>
      <c r="E72" s="331">
        <v>-4.2999999999999997E-2</v>
      </c>
      <c r="F72" s="246">
        <v>1</v>
      </c>
      <c r="G72" s="246">
        <v>-1.4E-2</v>
      </c>
    </row>
    <row r="73" spans="1:10" x14ac:dyDescent="0.3">
      <c r="A73" s="256" t="s">
        <v>265</v>
      </c>
      <c r="B73" s="256"/>
      <c r="C73" s="256"/>
      <c r="D73" s="256"/>
      <c r="E73" s="256"/>
      <c r="F73" s="256"/>
      <c r="G73" s="256"/>
      <c r="H73" s="256"/>
      <c r="I73" s="256"/>
      <c r="J73" s="256"/>
    </row>
    <row r="74" spans="1:10" x14ac:dyDescent="0.3">
      <c r="A74" s="255"/>
      <c r="B74" s="255"/>
      <c r="C74" s="289"/>
      <c r="D74" s="255"/>
      <c r="E74" s="289"/>
      <c r="F74" s="255"/>
      <c r="G74" s="255"/>
      <c r="H74" s="255"/>
      <c r="I74" s="255"/>
      <c r="J74" s="255"/>
    </row>
    <row r="75" spans="1:10" s="118" customFormat="1" x14ac:dyDescent="0.3">
      <c r="A75" s="293" t="s">
        <v>276</v>
      </c>
      <c r="B75" s="235"/>
      <c r="C75" s="336"/>
      <c r="D75" s="253"/>
      <c r="E75" s="336"/>
      <c r="F75" s="253"/>
      <c r="G75" s="253"/>
    </row>
    <row r="76" spans="1:10" x14ac:dyDescent="0.3">
      <c r="A76" s="251" t="s">
        <v>4</v>
      </c>
      <c r="B76" s="285" t="s">
        <v>34</v>
      </c>
      <c r="C76" s="331">
        <v>0.44900000000000001</v>
      </c>
      <c r="D76" s="246">
        <v>0.46200000000000002</v>
      </c>
      <c r="E76" s="331">
        <v>-1.0999999999999999E-2</v>
      </c>
      <c r="F76" s="246">
        <v>0.45700000000000002</v>
      </c>
      <c r="G76" s="246">
        <v>-8.2000000000000003E-2</v>
      </c>
    </row>
    <row r="77" spans="1:10" x14ac:dyDescent="0.3">
      <c r="A77" s="251"/>
      <c r="B77" s="285" t="s">
        <v>35</v>
      </c>
      <c r="C77" s="331">
        <v>0.313</v>
      </c>
      <c r="D77" s="246">
        <v>0.32</v>
      </c>
      <c r="E77" s="331">
        <v>-1.2999999999999999E-2</v>
      </c>
      <c r="F77" s="246">
        <v>0.32500000000000001</v>
      </c>
      <c r="G77" s="246">
        <v>-5.8999999999999997E-2</v>
      </c>
    </row>
    <row r="78" spans="1:10" x14ac:dyDescent="0.3">
      <c r="A78" s="251"/>
      <c r="B78" s="285" t="s">
        <v>36</v>
      </c>
      <c r="C78" s="331">
        <v>8.7999999999999995E-2</v>
      </c>
      <c r="D78" s="246">
        <v>8.6999999999999994E-2</v>
      </c>
      <c r="E78" s="331">
        <v>-4.4999999999999998E-2</v>
      </c>
      <c r="F78" s="246">
        <v>8.6999999999999994E-2</v>
      </c>
      <c r="G78" s="246">
        <v>-7.5999999999999998E-2</v>
      </c>
    </row>
    <row r="79" spans="1:10" x14ac:dyDescent="0.3">
      <c r="A79" s="251"/>
      <c r="B79" s="285" t="s">
        <v>37</v>
      </c>
      <c r="C79" s="331">
        <v>0.129</v>
      </c>
      <c r="D79" s="246">
        <v>0.13</v>
      </c>
      <c r="E79" s="331">
        <v>-2.8000000000000001E-2</v>
      </c>
      <c r="F79" s="246">
        <v>0.13100000000000001</v>
      </c>
      <c r="G79" s="246">
        <v>-6.6000000000000003E-2</v>
      </c>
    </row>
    <row r="80" spans="1:10" x14ac:dyDescent="0.3">
      <c r="A80" s="251"/>
      <c r="B80" s="347" t="s">
        <v>6</v>
      </c>
      <c r="C80" s="331">
        <v>1</v>
      </c>
      <c r="D80" s="246">
        <v>1</v>
      </c>
      <c r="E80" s="331">
        <v>-3.6999999999999998E-2</v>
      </c>
      <c r="F80" s="246">
        <v>1</v>
      </c>
      <c r="G80" s="246">
        <v>-7.1999999999999995E-2</v>
      </c>
    </row>
    <row r="81" spans="1:10" x14ac:dyDescent="0.3">
      <c r="A81" s="251" t="s">
        <v>5</v>
      </c>
      <c r="B81" s="285" t="s">
        <v>34</v>
      </c>
      <c r="C81" s="331">
        <v>0.123</v>
      </c>
      <c r="D81" s="246">
        <v>0.11700000000000001</v>
      </c>
      <c r="E81" s="331">
        <v>-0.09</v>
      </c>
      <c r="F81" s="246">
        <v>0.121</v>
      </c>
      <c r="G81" s="246">
        <v>0.02</v>
      </c>
    </row>
    <row r="82" spans="1:10" x14ac:dyDescent="0.3">
      <c r="A82" s="251"/>
      <c r="B82" s="285" t="s">
        <v>35</v>
      </c>
      <c r="C82" s="331">
        <v>0.27700000000000002</v>
      </c>
      <c r="D82" s="246">
        <v>0.28100000000000003</v>
      </c>
      <c r="E82" s="331">
        <v>-2.7E-2</v>
      </c>
      <c r="F82" s="246">
        <v>0.27800000000000002</v>
      </c>
      <c r="G82" s="246">
        <v>-2.5999999999999999E-2</v>
      </c>
    </row>
    <row r="83" spans="1:10" x14ac:dyDescent="0.3">
      <c r="A83" s="251"/>
      <c r="B83" s="285" t="s">
        <v>36</v>
      </c>
      <c r="C83" s="331">
        <v>0.21299999999999999</v>
      </c>
      <c r="D83" s="246">
        <v>0.217</v>
      </c>
      <c r="E83" s="331">
        <v>-2.5000000000000001E-2</v>
      </c>
      <c r="F83" s="246">
        <v>0.214</v>
      </c>
      <c r="G83" s="246">
        <v>-2.5999999999999999E-2</v>
      </c>
    </row>
    <row r="84" spans="1:10" x14ac:dyDescent="0.3">
      <c r="A84" s="251"/>
      <c r="B84" s="285" t="s">
        <v>37</v>
      </c>
      <c r="C84" s="331">
        <v>0.36599999999999999</v>
      </c>
      <c r="D84" s="246">
        <v>0.38400000000000001</v>
      </c>
      <c r="E84" s="331">
        <v>4.0000000000000001E-3</v>
      </c>
      <c r="F84" s="246">
        <v>0.38600000000000001</v>
      </c>
      <c r="G84" s="246">
        <v>-8.9999999999999993E-3</v>
      </c>
    </row>
    <row r="85" spans="1:10" x14ac:dyDescent="0.3">
      <c r="A85" s="251"/>
      <c r="B85" s="347" t="s">
        <v>6</v>
      </c>
      <c r="C85" s="331">
        <v>1</v>
      </c>
      <c r="D85" s="246">
        <v>1</v>
      </c>
      <c r="E85" s="331">
        <v>-4.2999999999999997E-2</v>
      </c>
      <c r="F85" s="246">
        <v>1</v>
      </c>
      <c r="G85" s="246">
        <v>-1.4E-2</v>
      </c>
    </row>
    <row r="86" spans="1:10" x14ac:dyDescent="0.3">
      <c r="A86" s="256" t="s">
        <v>265</v>
      </c>
      <c r="B86" s="256"/>
      <c r="C86" s="256"/>
      <c r="D86" s="256"/>
      <c r="E86" s="256"/>
      <c r="F86" s="256"/>
      <c r="G86" s="256"/>
      <c r="H86" s="256"/>
      <c r="I86" s="256"/>
      <c r="J86" s="256"/>
    </row>
    <row r="87" spans="1:10" x14ac:dyDescent="0.3">
      <c r="A87" s="255"/>
      <c r="B87" s="255"/>
      <c r="C87" s="289"/>
      <c r="D87" s="255"/>
      <c r="E87" s="289"/>
      <c r="F87" s="255"/>
      <c r="G87" s="255"/>
      <c r="H87" s="255"/>
      <c r="I87" s="255"/>
      <c r="J87" s="255"/>
    </row>
    <row r="88" spans="1:10" s="118" customFormat="1" x14ac:dyDescent="0.3">
      <c r="A88" s="186" t="s">
        <v>277</v>
      </c>
      <c r="C88" s="336"/>
      <c r="D88" s="253"/>
      <c r="E88" s="336"/>
      <c r="F88" s="253"/>
      <c r="G88" s="253"/>
    </row>
    <row r="89" spans="1:10" s="28" customFormat="1" x14ac:dyDescent="0.3">
      <c r="A89" s="251" t="s">
        <v>4</v>
      </c>
      <c r="B89" s="285" t="s">
        <v>39</v>
      </c>
      <c r="C89" s="331">
        <v>0.45500000000000002</v>
      </c>
      <c r="D89" s="246">
        <v>0.436</v>
      </c>
      <c r="E89" s="331">
        <v>-7.6999999999999999E-2</v>
      </c>
      <c r="F89" s="246">
        <v>0.42599999999999999</v>
      </c>
      <c r="G89" s="246">
        <v>-9.4E-2</v>
      </c>
    </row>
    <row r="90" spans="1:10" s="28" customFormat="1" x14ac:dyDescent="0.3">
      <c r="A90" s="251"/>
      <c r="B90" s="285" t="s">
        <v>40</v>
      </c>
      <c r="C90" s="331">
        <v>5.5E-2</v>
      </c>
      <c r="D90" s="246">
        <v>5.6000000000000001E-2</v>
      </c>
      <c r="E90" s="331">
        <v>-1.2999999999999999E-2</v>
      </c>
      <c r="F90" s="246">
        <v>5.7000000000000002E-2</v>
      </c>
      <c r="G90" s="246">
        <v>-5.0999999999999997E-2</v>
      </c>
    </row>
    <row r="91" spans="1:10" s="28" customFormat="1" x14ac:dyDescent="0.3">
      <c r="A91" s="251"/>
      <c r="B91" s="285" t="s">
        <v>41</v>
      </c>
      <c r="C91" s="331">
        <v>9.5000000000000001E-2</v>
      </c>
      <c r="D91" s="246">
        <v>9.2999999999999999E-2</v>
      </c>
      <c r="E91" s="331">
        <v>-5.5E-2</v>
      </c>
      <c r="F91" s="246">
        <v>0.09</v>
      </c>
      <c r="G91" s="246">
        <v>-0.10199999999999999</v>
      </c>
    </row>
    <row r="92" spans="1:10" s="28" customFormat="1" x14ac:dyDescent="0.3">
      <c r="A92" s="251"/>
      <c r="B92" s="285" t="s">
        <v>270</v>
      </c>
      <c r="C92" s="331">
        <v>0.152</v>
      </c>
      <c r="D92" s="246">
        <v>0.156</v>
      </c>
      <c r="E92" s="331">
        <v>-1.4E-2</v>
      </c>
      <c r="F92" s="246">
        <v>0.154</v>
      </c>
      <c r="G92" s="246">
        <v>-8.5000000000000006E-2</v>
      </c>
    </row>
    <row r="93" spans="1:10" x14ac:dyDescent="0.3">
      <c r="A93" s="251"/>
      <c r="B93" s="347" t="s">
        <v>6</v>
      </c>
      <c r="C93" s="331">
        <v>1</v>
      </c>
      <c r="D93" s="246">
        <v>1</v>
      </c>
      <c r="E93" s="331">
        <v>-3.6999999999999998E-2</v>
      </c>
      <c r="F93" s="246">
        <v>1</v>
      </c>
      <c r="G93" s="246">
        <v>-7.1999999999999995E-2</v>
      </c>
    </row>
    <row r="94" spans="1:10" s="28" customFormat="1" x14ac:dyDescent="0.3">
      <c r="A94" s="251" t="s">
        <v>5</v>
      </c>
      <c r="B94" s="285" t="s">
        <v>39</v>
      </c>
      <c r="C94" s="331">
        <v>0.379</v>
      </c>
      <c r="D94" s="246">
        <v>0.36799999999999999</v>
      </c>
      <c r="E94" s="331">
        <v>-7.0000000000000007E-2</v>
      </c>
      <c r="F94" s="246">
        <v>0.36399999999999999</v>
      </c>
      <c r="G94" s="246">
        <v>-2.5999999999999999E-2</v>
      </c>
    </row>
    <row r="95" spans="1:10" s="28" customFormat="1" x14ac:dyDescent="0.3">
      <c r="A95" s="251"/>
      <c r="B95" s="285" t="s">
        <v>40</v>
      </c>
      <c r="C95" s="331">
        <v>3.2000000000000001E-2</v>
      </c>
      <c r="D95" s="246">
        <v>3.2000000000000001E-2</v>
      </c>
      <c r="E95" s="331">
        <v>-3.1E-2</v>
      </c>
      <c r="F95" s="246">
        <v>3.3000000000000002E-2</v>
      </c>
      <c r="G95" s="246">
        <v>7.0000000000000001E-3</v>
      </c>
    </row>
    <row r="96" spans="1:10" s="28" customFormat="1" x14ac:dyDescent="0.3">
      <c r="A96" s="251"/>
      <c r="B96" s="285" t="s">
        <v>41</v>
      </c>
      <c r="C96" s="331">
        <v>0.14399999999999999</v>
      </c>
      <c r="D96" s="246">
        <v>0.14799999999999999</v>
      </c>
      <c r="E96" s="331">
        <v>-1.9E-2</v>
      </c>
      <c r="F96" s="246">
        <v>0.14699999999999999</v>
      </c>
      <c r="G96" s="246">
        <v>-1.9E-2</v>
      </c>
    </row>
    <row r="97" spans="1:10" s="28" customFormat="1" x14ac:dyDescent="0.3">
      <c r="A97" s="251"/>
      <c r="B97" s="285" t="s">
        <v>270</v>
      </c>
      <c r="C97" s="331">
        <v>0.17499999999999999</v>
      </c>
      <c r="D97" s="246">
        <v>0.182</v>
      </c>
      <c r="E97" s="331">
        <v>-6.0000000000000001E-3</v>
      </c>
      <c r="F97" s="246">
        <v>0.186</v>
      </c>
      <c r="G97" s="246">
        <v>7.0000000000000001E-3</v>
      </c>
    </row>
    <row r="98" spans="1:10" x14ac:dyDescent="0.3">
      <c r="A98" s="251"/>
      <c r="B98" s="347" t="s">
        <v>6</v>
      </c>
      <c r="C98" s="331">
        <v>1</v>
      </c>
      <c r="D98" s="246">
        <v>1</v>
      </c>
      <c r="E98" s="331">
        <v>-4.2999999999999997E-2</v>
      </c>
      <c r="F98" s="246">
        <v>1</v>
      </c>
      <c r="G98" s="246">
        <v>-1.4E-2</v>
      </c>
    </row>
    <row r="99" spans="1:10" x14ac:dyDescent="0.3">
      <c r="A99" s="256" t="s">
        <v>265</v>
      </c>
      <c r="B99" s="256"/>
      <c r="C99" s="256"/>
      <c r="D99" s="256"/>
      <c r="E99" s="256"/>
      <c r="F99" s="256"/>
      <c r="G99" s="256"/>
      <c r="H99" s="255"/>
      <c r="I99" s="255"/>
      <c r="J99" s="255"/>
    </row>
    <row r="100" spans="1:10" x14ac:dyDescent="0.3">
      <c r="A100" s="183"/>
      <c r="B100" s="183"/>
      <c r="D100" s="246"/>
      <c r="F100" s="246"/>
      <c r="G100" s="246"/>
    </row>
    <row r="101" spans="1:10" ht="15.6" x14ac:dyDescent="0.3">
      <c r="A101" s="371" t="s">
        <v>296</v>
      </c>
      <c r="B101" s="371"/>
      <c r="C101" s="371"/>
      <c r="D101" s="371"/>
      <c r="E101" s="371"/>
      <c r="F101" s="371"/>
      <c r="G101" s="371"/>
    </row>
    <row r="102" spans="1:10" ht="15.6" x14ac:dyDescent="0.3">
      <c r="A102" s="127"/>
      <c r="B102" s="351" t="s">
        <v>48</v>
      </c>
    </row>
    <row r="103" spans="1:10" x14ac:dyDescent="0.3">
      <c r="A103" s="238" t="s">
        <v>4</v>
      </c>
      <c r="B103" s="285" t="s">
        <v>163</v>
      </c>
      <c r="C103" s="331">
        <v>0.3284212204998459</v>
      </c>
      <c r="D103" s="123">
        <v>0.3306722178108748</v>
      </c>
      <c r="E103" s="331">
        <v>-0.09</v>
      </c>
      <c r="F103" s="123">
        <v>0.38638037613142229</v>
      </c>
      <c r="G103" s="123">
        <v>2.1000000000000001E-2</v>
      </c>
    </row>
    <row r="104" spans="1:10" x14ac:dyDescent="0.3">
      <c r="A104" s="238"/>
      <c r="B104" s="285" t="s">
        <v>205</v>
      </c>
      <c r="C104" s="331">
        <v>0.26414638929535822</v>
      </c>
      <c r="D104" s="123">
        <v>0.25771806959437066</v>
      </c>
      <c r="E104" s="331">
        <v>-0.11799999999999999</v>
      </c>
      <c r="F104" s="123">
        <v>0.22488228843289487</v>
      </c>
      <c r="G104" s="123">
        <v>-0.23699999999999999</v>
      </c>
    </row>
    <row r="105" spans="1:10" x14ac:dyDescent="0.3">
      <c r="A105" s="238"/>
      <c r="B105" s="285" t="s">
        <v>51</v>
      </c>
      <c r="C105" s="331">
        <v>0.21820685612566618</v>
      </c>
      <c r="D105" s="123">
        <v>0.21294408557537084</v>
      </c>
      <c r="E105" s="331">
        <v>-0.11799999999999999</v>
      </c>
      <c r="F105" s="123">
        <v>0.19709526589447152</v>
      </c>
      <c r="G105" s="123">
        <v>-0.191</v>
      </c>
    </row>
    <row r="106" spans="1:10" x14ac:dyDescent="0.3">
      <c r="A106" s="238"/>
      <c r="B106" s="285" t="s">
        <v>52</v>
      </c>
      <c r="C106" s="331">
        <v>0.46443419479736375</v>
      </c>
      <c r="D106" s="123">
        <v>0.4826553430117369</v>
      </c>
      <c r="E106" s="331">
        <v>-5.0999999999999997E-2</v>
      </c>
      <c r="F106" s="123">
        <v>0.49298601413323417</v>
      </c>
      <c r="G106" s="123">
        <v>-0.157</v>
      </c>
    </row>
    <row r="107" spans="1:10" x14ac:dyDescent="0.3">
      <c r="A107" s="238"/>
      <c r="B107" s="285" t="s">
        <v>53</v>
      </c>
      <c r="C107" s="331">
        <v>0.40743239020479588</v>
      </c>
      <c r="D107" s="123">
        <v>0.41160971259475454</v>
      </c>
      <c r="E107" s="331">
        <v>-8.6957441631668589E-2</v>
      </c>
      <c r="F107" s="123">
        <v>0.38873733543568284</v>
      </c>
      <c r="G107" s="123">
        <v>-0.17447195541600527</v>
      </c>
    </row>
    <row r="108" spans="1:10" x14ac:dyDescent="0.3">
      <c r="A108" s="238"/>
      <c r="B108" s="347" t="s">
        <v>297</v>
      </c>
      <c r="C108" s="331">
        <v>1</v>
      </c>
      <c r="D108" s="123">
        <v>1</v>
      </c>
      <c r="E108" s="331">
        <v>-9.6223678567657206E-2</v>
      </c>
      <c r="F108" s="123">
        <v>1</v>
      </c>
      <c r="G108" s="123">
        <v>-0.12589985526011449</v>
      </c>
    </row>
    <row r="109" spans="1:10" x14ac:dyDescent="0.3">
      <c r="A109" s="238" t="s">
        <v>5</v>
      </c>
      <c r="B109" s="285" t="s">
        <v>163</v>
      </c>
      <c r="C109" s="331">
        <v>0.27226040887068187</v>
      </c>
      <c r="D109" s="123">
        <v>0.27782571618718416</v>
      </c>
      <c r="E109" s="331">
        <v>-7.0000000000000001E-3</v>
      </c>
      <c r="F109" s="123">
        <v>0.29892043074678087</v>
      </c>
      <c r="G109" s="123">
        <v>8.0000000000000002E-3</v>
      </c>
    </row>
    <row r="110" spans="1:10" x14ac:dyDescent="0.3">
      <c r="A110" s="238"/>
      <c r="B110" s="285" t="s">
        <v>205</v>
      </c>
      <c r="C110" s="331">
        <v>0.20993027927679522</v>
      </c>
      <c r="D110" s="123">
        <v>0.20689149077769034</v>
      </c>
      <c r="E110" s="331">
        <v>-4.1000000000000002E-2</v>
      </c>
      <c r="F110" s="123">
        <v>0.19771385334612424</v>
      </c>
      <c r="G110" s="123">
        <v>-0.105</v>
      </c>
    </row>
    <row r="111" spans="1:10" x14ac:dyDescent="0.3">
      <c r="A111" s="238"/>
      <c r="B111" s="285" t="s">
        <v>51</v>
      </c>
      <c r="C111" s="331">
        <v>0.34011501949816836</v>
      </c>
      <c r="D111" s="123">
        <v>0.33495367968763839</v>
      </c>
      <c r="E111" s="331">
        <v>-4.2000000000000003E-2</v>
      </c>
      <c r="F111" s="123">
        <v>0.32113874964532302</v>
      </c>
      <c r="G111" s="123">
        <v>-0.10199999999999999</v>
      </c>
    </row>
    <row r="112" spans="1:10" x14ac:dyDescent="0.3">
      <c r="A112" s="238"/>
      <c r="B112" s="285" t="s">
        <v>52</v>
      </c>
      <c r="C112" s="331">
        <v>0.34316550183045691</v>
      </c>
      <c r="D112" s="123">
        <v>0.34996144987747446</v>
      </c>
      <c r="E112" s="331">
        <v>-1.2999999999999999E-2</v>
      </c>
      <c r="F112" s="123">
        <v>0.36201703950653075</v>
      </c>
      <c r="G112" s="123">
        <v>-5.3999999999999999E-2</v>
      </c>
    </row>
    <row r="113" spans="1:7" x14ac:dyDescent="0.3">
      <c r="A113" s="238"/>
      <c r="B113" s="285" t="s">
        <v>53</v>
      </c>
      <c r="C113" s="331">
        <v>0.51780931185252299</v>
      </c>
      <c r="D113" s="123">
        <v>0.51528279303512547</v>
      </c>
      <c r="E113" s="331">
        <v>-3.1849950078448153E-2</v>
      </c>
      <c r="F113" s="123">
        <v>0.50336571590709489</v>
      </c>
      <c r="G113" s="123">
        <v>-8.5242423795983915E-2</v>
      </c>
    </row>
    <row r="114" spans="1:7" x14ac:dyDescent="0.3">
      <c r="A114" s="238"/>
      <c r="B114" s="347" t="s">
        <v>297</v>
      </c>
      <c r="C114" s="331">
        <v>1</v>
      </c>
      <c r="D114" s="123">
        <v>1</v>
      </c>
      <c r="E114" s="331">
        <v>-2.7102946389884586E-2</v>
      </c>
      <c r="F114" s="123">
        <v>1</v>
      </c>
      <c r="G114" s="123">
        <v>-6.3585731167585646E-2</v>
      </c>
    </row>
    <row r="115" spans="1:7" x14ac:dyDescent="0.3">
      <c r="A115" s="238" t="s">
        <v>300</v>
      </c>
      <c r="B115" s="285" t="s">
        <v>163</v>
      </c>
      <c r="C115" s="331">
        <v>0.30220692587464015</v>
      </c>
      <c r="D115" s="123">
        <v>0.30503366251061931</v>
      </c>
      <c r="E115" s="331">
        <v>-5.5204669467840368E-2</v>
      </c>
      <c r="F115" s="123">
        <v>0.34244375391139908</v>
      </c>
      <c r="G115" s="123">
        <v>1.5241460636623776E-2</v>
      </c>
    </row>
    <row r="116" spans="1:7" x14ac:dyDescent="0.3">
      <c r="A116" s="238"/>
      <c r="B116" s="285" t="s">
        <v>205</v>
      </c>
      <c r="C116" s="331">
        <v>0.2388398269393196</v>
      </c>
      <c r="D116" s="123">
        <v>0.23305948271205418</v>
      </c>
      <c r="E116" s="331">
        <v>-8.6613870151364986E-2</v>
      </c>
      <c r="F116" s="123">
        <v>0.21123387756930559</v>
      </c>
      <c r="G116" s="123">
        <v>-0.18035714285714285</v>
      </c>
    </row>
    <row r="117" spans="1:7" x14ac:dyDescent="0.3">
      <c r="A117" s="238"/>
      <c r="B117" s="285" t="s">
        <v>51</v>
      </c>
      <c r="C117" s="331">
        <v>0.27511017392253639</v>
      </c>
      <c r="D117" s="123">
        <v>0.27213721340214791</v>
      </c>
      <c r="E117" s="331">
        <v>-7.4075311710281741E-2</v>
      </c>
      <c r="F117" s="123">
        <v>0.25941009653434766</v>
      </c>
      <c r="G117" s="123">
        <v>-0.13796121278832144</v>
      </c>
    </row>
    <row r="118" spans="1:7" x14ac:dyDescent="0.3">
      <c r="A118" s="238"/>
      <c r="B118" s="285" t="s">
        <v>52</v>
      </c>
      <c r="C118" s="331">
        <v>0.40057037267018536</v>
      </c>
      <c r="D118" s="123">
        <v>0.41083963013855185</v>
      </c>
      <c r="E118" s="331">
        <v>-3.3784839639211667E-2</v>
      </c>
      <c r="F118" s="123">
        <v>0.41878311545316843</v>
      </c>
      <c r="G118" s="123">
        <v>-0.10928463300081512</v>
      </c>
    </row>
    <row r="119" spans="1:7" x14ac:dyDescent="0.3">
      <c r="A119" s="238"/>
      <c r="B119" s="285" t="s">
        <v>53</v>
      </c>
      <c r="C119" s="331">
        <v>0.45895324718604025</v>
      </c>
      <c r="D119" s="123">
        <v>0.46190685477732657</v>
      </c>
      <c r="E119" s="331">
        <v>-5.7936142297715508E-2</v>
      </c>
      <c r="F119" s="123">
        <v>0.44632236851929535</v>
      </c>
      <c r="G119" s="123">
        <v>-0.12617973735478366</v>
      </c>
    </row>
    <row r="120" spans="1:7" x14ac:dyDescent="0.3">
      <c r="A120" s="238"/>
      <c r="B120" s="347" t="s">
        <v>297</v>
      </c>
      <c r="C120" s="331">
        <v>1</v>
      </c>
      <c r="D120" s="123">
        <v>1</v>
      </c>
      <c r="E120" s="331">
        <v>-6.3960055848267389E-2</v>
      </c>
      <c r="F120" s="123">
        <v>1</v>
      </c>
      <c r="G120" s="123">
        <v>-9.5668069475886255E-2</v>
      </c>
    </row>
    <row r="121" spans="1:7" ht="15.6" x14ac:dyDescent="0.3">
      <c r="A121" s="127"/>
      <c r="B121" s="285"/>
    </row>
    <row r="122" spans="1:7" s="118" customFormat="1" x14ac:dyDescent="0.3">
      <c r="A122" s="232"/>
      <c r="B122" s="347" t="s">
        <v>55</v>
      </c>
      <c r="C122" s="336"/>
      <c r="D122" s="124"/>
      <c r="E122" s="336"/>
      <c r="F122" s="124"/>
      <c r="G122" s="124"/>
    </row>
    <row r="123" spans="1:7" x14ac:dyDescent="0.3">
      <c r="A123" s="238" t="s">
        <v>4</v>
      </c>
      <c r="B123" s="285" t="s">
        <v>56</v>
      </c>
      <c r="C123" s="331">
        <v>0.8</v>
      </c>
      <c r="D123" s="123">
        <v>0.78500000000000003</v>
      </c>
      <c r="E123" s="331">
        <v>-0.113</v>
      </c>
      <c r="F123" s="123">
        <v>0.77800000000000002</v>
      </c>
      <c r="G123" s="123">
        <v>-0.13400000000000001</v>
      </c>
    </row>
    <row r="124" spans="1:7" x14ac:dyDescent="0.3">
      <c r="A124" s="238"/>
      <c r="B124" s="285" t="s">
        <v>266</v>
      </c>
      <c r="C124" s="331">
        <v>0.2</v>
      </c>
      <c r="D124" s="123">
        <v>0.215</v>
      </c>
      <c r="E124" s="331">
        <v>-2.8000000000000001E-2</v>
      </c>
      <c r="F124" s="123">
        <v>0.222</v>
      </c>
      <c r="G124" s="123">
        <v>-9.7000000000000003E-2</v>
      </c>
    </row>
    <row r="125" spans="1:7" x14ac:dyDescent="0.3">
      <c r="A125" s="238"/>
      <c r="B125" s="347" t="s">
        <v>6</v>
      </c>
      <c r="C125" s="331">
        <v>1</v>
      </c>
      <c r="D125" s="123">
        <v>1</v>
      </c>
      <c r="E125" s="331">
        <v>-9.6000000000000002E-2</v>
      </c>
      <c r="F125" s="123">
        <v>1</v>
      </c>
      <c r="G125" s="123">
        <v>-0.126</v>
      </c>
    </row>
    <row r="126" spans="1:7" x14ac:dyDescent="0.3">
      <c r="A126" s="238" t="s">
        <v>5</v>
      </c>
      <c r="B126" s="285" t="s">
        <v>56</v>
      </c>
      <c r="C126" s="331">
        <v>0.58599999999999997</v>
      </c>
      <c r="D126" s="123">
        <v>0.57599999999999996</v>
      </c>
      <c r="E126" s="331">
        <v>-4.3999999999999997E-2</v>
      </c>
      <c r="F126" s="123">
        <v>0.56200000000000006</v>
      </c>
      <c r="G126" s="123">
        <v>-8.5999999999999993E-2</v>
      </c>
    </row>
    <row r="127" spans="1:7" x14ac:dyDescent="0.3">
      <c r="A127" s="238"/>
      <c r="B127" s="285" t="s">
        <v>267</v>
      </c>
      <c r="C127" s="331">
        <v>0.41399999999999998</v>
      </c>
      <c r="D127" s="123">
        <v>0.42399999999999999</v>
      </c>
      <c r="E127" s="331">
        <v>-4.0000000000000001E-3</v>
      </c>
      <c r="F127" s="123">
        <v>0.438</v>
      </c>
      <c r="G127" s="123">
        <v>-3.3000000000000002E-2</v>
      </c>
    </row>
    <row r="128" spans="1:7" x14ac:dyDescent="0.3">
      <c r="A128" s="238"/>
      <c r="B128" s="347" t="s">
        <v>6</v>
      </c>
      <c r="C128" s="331">
        <v>1</v>
      </c>
      <c r="D128" s="123">
        <v>1</v>
      </c>
      <c r="E128" s="331">
        <v>-2.7E-2</v>
      </c>
      <c r="F128" s="123">
        <v>1</v>
      </c>
      <c r="G128" s="123">
        <v>-6.4000000000000001E-2</v>
      </c>
    </row>
    <row r="129" spans="1:7" x14ac:dyDescent="0.3">
      <c r="A129" s="238" t="s">
        <v>300</v>
      </c>
      <c r="B129" s="285" t="s">
        <v>56</v>
      </c>
      <c r="C129" s="332">
        <v>0.70034853215447568</v>
      </c>
      <c r="D129" s="338">
        <v>0.68381586555636986</v>
      </c>
      <c r="E129" s="332">
        <v>-8.6061713850667312E-2</v>
      </c>
      <c r="F129" s="338">
        <v>0.66975098726767479</v>
      </c>
      <c r="G129" s="338">
        <v>-0.11426965908866496</v>
      </c>
    </row>
    <row r="130" spans="1:7" x14ac:dyDescent="0.3">
      <c r="A130" s="238"/>
      <c r="B130" s="285" t="s">
        <v>267</v>
      </c>
      <c r="C130" s="332">
        <v>0.29965146784552432</v>
      </c>
      <c r="D130" s="338">
        <v>0.31618413444363008</v>
      </c>
      <c r="E130" s="332">
        <v>-1.2321533346371993E-2</v>
      </c>
      <c r="F130" s="338">
        <v>0.33024901273232521</v>
      </c>
      <c r="G130" s="338">
        <v>-5.5441661813240145E-2</v>
      </c>
    </row>
    <row r="131" spans="1:7" x14ac:dyDescent="0.3">
      <c r="A131" s="238"/>
      <c r="B131" s="347" t="s">
        <v>297</v>
      </c>
      <c r="C131" s="332"/>
      <c r="D131" s="338"/>
      <c r="E131" s="332">
        <v>-6.3965360523361312E-2</v>
      </c>
      <c r="F131" s="338"/>
      <c r="G131" s="338">
        <v>-9.5669179689082534E-2</v>
      </c>
    </row>
    <row r="132" spans="1:7" x14ac:dyDescent="0.3">
      <c r="A132" s="233"/>
      <c r="B132" s="347"/>
      <c r="C132" s="332"/>
      <c r="D132" s="338"/>
      <c r="E132" s="332"/>
      <c r="F132" s="338"/>
      <c r="G132" s="338"/>
    </row>
    <row r="133" spans="1:7" x14ac:dyDescent="0.3">
      <c r="A133" s="193"/>
      <c r="B133" s="347" t="s">
        <v>58</v>
      </c>
    </row>
    <row r="134" spans="1:7" x14ac:dyDescent="0.3">
      <c r="A134" s="238" t="s">
        <v>4</v>
      </c>
      <c r="B134" s="285" t="s">
        <v>59</v>
      </c>
      <c r="C134" s="331">
        <v>0.184</v>
      </c>
      <c r="D134" s="123">
        <v>0.19500000000000001</v>
      </c>
      <c r="E134" s="331">
        <v>-0.04</v>
      </c>
      <c r="F134" s="123">
        <v>0.20699999999999999</v>
      </c>
      <c r="G134" s="123">
        <v>-7.2999999999999995E-2</v>
      </c>
    </row>
    <row r="135" spans="1:7" x14ac:dyDescent="0.3">
      <c r="A135" s="238"/>
      <c r="B135" s="285" t="s">
        <v>60</v>
      </c>
      <c r="C135" s="331">
        <v>0.81599999999999995</v>
      </c>
      <c r="D135" s="123">
        <v>0.80500000000000005</v>
      </c>
      <c r="E135" s="331">
        <v>-0.109</v>
      </c>
      <c r="F135" s="123">
        <v>0.79300000000000004</v>
      </c>
      <c r="G135" s="123">
        <v>-0.13900000000000001</v>
      </c>
    </row>
    <row r="136" spans="1:7" x14ac:dyDescent="0.3">
      <c r="A136" s="238"/>
      <c r="B136" s="347" t="s">
        <v>54</v>
      </c>
      <c r="C136" s="331">
        <v>1</v>
      </c>
      <c r="D136" s="123">
        <v>1</v>
      </c>
      <c r="E136" s="331">
        <v>-9.6000000000000002E-2</v>
      </c>
      <c r="F136" s="123">
        <v>1</v>
      </c>
      <c r="G136" s="123">
        <v>-0.126</v>
      </c>
    </row>
    <row r="137" spans="1:7" x14ac:dyDescent="0.3">
      <c r="A137" s="238" t="s">
        <v>5</v>
      </c>
      <c r="B137" s="285" t="s">
        <v>59</v>
      </c>
      <c r="C137" s="331">
        <v>0.20499999999999999</v>
      </c>
      <c r="D137" s="123">
        <v>0.21099999999999999</v>
      </c>
      <c r="E137" s="331">
        <v>-3.0000000000000001E-3</v>
      </c>
      <c r="F137" s="123">
        <v>0.22</v>
      </c>
      <c r="G137" s="123">
        <v>-0.02</v>
      </c>
    </row>
    <row r="138" spans="1:7" x14ac:dyDescent="0.3">
      <c r="A138" s="238"/>
      <c r="B138" s="285" t="s">
        <v>60</v>
      </c>
      <c r="C138" s="331">
        <v>0.79500000000000004</v>
      </c>
      <c r="D138" s="123">
        <v>0.78900000000000003</v>
      </c>
      <c r="E138" s="331">
        <v>-3.3000000000000002E-2</v>
      </c>
      <c r="F138" s="123">
        <v>0.78</v>
      </c>
      <c r="G138" s="123">
        <v>-7.4999999999999997E-2</v>
      </c>
    </row>
    <row r="139" spans="1:7" x14ac:dyDescent="0.3">
      <c r="A139" s="238"/>
      <c r="B139" s="347" t="s">
        <v>54</v>
      </c>
      <c r="C139" s="331">
        <v>1</v>
      </c>
      <c r="D139" s="123">
        <v>1</v>
      </c>
      <c r="E139" s="331">
        <v>-2.7E-2</v>
      </c>
      <c r="F139" s="123">
        <v>1</v>
      </c>
      <c r="G139" s="123">
        <v>-6.4000000000000001E-2</v>
      </c>
    </row>
    <row r="140" spans="1:7" x14ac:dyDescent="0.3">
      <c r="A140" s="238" t="s">
        <v>300</v>
      </c>
      <c r="B140" s="285" t="s">
        <v>59</v>
      </c>
      <c r="C140" s="257">
        <v>0.19386569618522193</v>
      </c>
      <c r="D140" s="258">
        <v>0.20265248472482589</v>
      </c>
      <c r="E140" s="257">
        <v>-2.1540431282823375E-2</v>
      </c>
      <c r="F140" s="258">
        <v>0.2137249551673909</v>
      </c>
      <c r="G140" s="258">
        <v>-4.6258602306872156E-2</v>
      </c>
    </row>
    <row r="141" spans="1:7" x14ac:dyDescent="0.3">
      <c r="A141" s="238"/>
      <c r="B141" s="285" t="s">
        <v>60</v>
      </c>
      <c r="C141" s="257">
        <v>0.80613430381477813</v>
      </c>
      <c r="D141" s="258">
        <v>0.79734751527517411</v>
      </c>
      <c r="E141" s="257">
        <v>-7.4168050576252822E-2</v>
      </c>
      <c r="F141" s="258">
        <v>0.78627504483260913</v>
      </c>
      <c r="G141" s="258">
        <v>-0.10822728777415952</v>
      </c>
    </row>
    <row r="142" spans="1:7" x14ac:dyDescent="0.3">
      <c r="A142" s="238"/>
      <c r="B142" s="347" t="s">
        <v>297</v>
      </c>
      <c r="E142" s="257">
        <v>-6.3965360523361312E-2</v>
      </c>
      <c r="G142" s="258">
        <v>-9.5669179689082534E-2</v>
      </c>
    </row>
    <row r="143" spans="1:7" x14ac:dyDescent="0.3">
      <c r="A143" s="193"/>
      <c r="B143" s="193"/>
    </row>
    <row r="144" spans="1:7" ht="15.6" x14ac:dyDescent="0.3">
      <c r="A144" s="371" t="s">
        <v>298</v>
      </c>
      <c r="B144" s="371"/>
      <c r="C144" s="371"/>
      <c r="D144" s="371"/>
      <c r="E144" s="371"/>
      <c r="F144" s="371"/>
      <c r="G144" s="371"/>
    </row>
    <row r="145" spans="1:7" ht="28.8" x14ac:dyDescent="0.3">
      <c r="A145" s="353" t="s">
        <v>21</v>
      </c>
      <c r="B145" s="346" t="s">
        <v>10</v>
      </c>
      <c r="C145" s="354">
        <v>3.9E-2</v>
      </c>
      <c r="D145" s="355">
        <v>3.6999999999999998E-2</v>
      </c>
      <c r="E145" s="354">
        <v>-4.2999999999999997E-2</v>
      </c>
      <c r="F145" s="355">
        <v>3.1E-2</v>
      </c>
      <c r="G145" s="355">
        <v>-0.17799999999999999</v>
      </c>
    </row>
    <row r="146" spans="1:7" x14ac:dyDescent="0.3">
      <c r="A146" s="239"/>
      <c r="B146" s="285" t="s">
        <v>8</v>
      </c>
      <c r="C146" s="331">
        <v>0.96099999999999997</v>
      </c>
      <c r="D146" s="123">
        <v>0.96299999999999997</v>
      </c>
      <c r="E146" s="331">
        <v>1.9E-2</v>
      </c>
      <c r="F146" s="123">
        <v>0.96899999999999997</v>
      </c>
      <c r="G146" s="123">
        <v>1E-3</v>
      </c>
    </row>
    <row r="147" spans="1:7" x14ac:dyDescent="0.3">
      <c r="A147" s="239"/>
      <c r="B147" s="347" t="s">
        <v>6</v>
      </c>
      <c r="C147" s="331">
        <v>1</v>
      </c>
      <c r="D147" s="123">
        <v>1</v>
      </c>
      <c r="E147" s="331">
        <v>1.6E-2</v>
      </c>
      <c r="F147" s="123">
        <v>1</v>
      </c>
      <c r="G147" s="123">
        <v>-6.0000000000000001E-3</v>
      </c>
    </row>
    <row r="148" spans="1:7" x14ac:dyDescent="0.3">
      <c r="A148" s="239" t="s">
        <v>22</v>
      </c>
      <c r="B148" s="285" t="s">
        <v>10</v>
      </c>
      <c r="C148" s="331">
        <v>0.63900000000000001</v>
      </c>
      <c r="D148" s="123">
        <v>0.626</v>
      </c>
      <c r="E148" s="331">
        <v>-3.0000000000000001E-3</v>
      </c>
      <c r="F148" s="123">
        <v>0.61899999999999999</v>
      </c>
      <c r="G148" s="123">
        <v>-5.2999999999999999E-2</v>
      </c>
    </row>
    <row r="149" spans="1:7" x14ac:dyDescent="0.3">
      <c r="A149" s="239"/>
      <c r="B149" s="285" t="s">
        <v>8</v>
      </c>
      <c r="C149" s="331">
        <v>0.36099999999999999</v>
      </c>
      <c r="D149" s="123">
        <v>0.374</v>
      </c>
      <c r="E149" s="331">
        <v>5.1999999999999998E-2</v>
      </c>
      <c r="F149" s="123">
        <v>0.38100000000000001</v>
      </c>
      <c r="G149" s="123">
        <v>-2.3E-2</v>
      </c>
    </row>
    <row r="150" spans="1:7" x14ac:dyDescent="0.3">
      <c r="A150" s="239"/>
      <c r="B150" s="347" t="s">
        <v>6</v>
      </c>
      <c r="C150" s="331">
        <v>1</v>
      </c>
      <c r="D150" s="123">
        <v>1</v>
      </c>
      <c r="E150" s="331">
        <v>1.7000000000000001E-2</v>
      </c>
      <c r="F150" s="123">
        <v>1</v>
      </c>
      <c r="G150" s="123">
        <v>-4.2000000000000003E-2</v>
      </c>
    </row>
    <row r="151" spans="1:7" x14ac:dyDescent="0.3">
      <c r="A151" s="339"/>
      <c r="B151" s="352" t="s">
        <v>20</v>
      </c>
      <c r="C151" s="340" t="s">
        <v>292</v>
      </c>
      <c r="D151" s="341" t="s">
        <v>292</v>
      </c>
      <c r="E151" s="342">
        <v>1.6E-2</v>
      </c>
      <c r="F151" s="343" t="s">
        <v>292</v>
      </c>
      <c r="G151" s="344">
        <v>-1.2E-2</v>
      </c>
    </row>
    <row r="152" spans="1:7" x14ac:dyDescent="0.3">
      <c r="A152" s="193"/>
      <c r="B152" s="193"/>
      <c r="C152" s="123"/>
      <c r="E152" s="123"/>
    </row>
    <row r="153" spans="1:7" x14ac:dyDescent="0.3">
      <c r="A153" s="193"/>
      <c r="B153" s="193"/>
      <c r="C153" s="123"/>
      <c r="E153" s="123"/>
    </row>
    <row r="154" spans="1:7" x14ac:dyDescent="0.3">
      <c r="A154" s="193"/>
      <c r="B154" s="193"/>
      <c r="C154" s="123"/>
      <c r="E154" s="123"/>
    </row>
    <row r="155" spans="1:7" x14ac:dyDescent="0.3">
      <c r="A155" s="193"/>
      <c r="B155" s="193"/>
      <c r="C155" s="123"/>
      <c r="E155" s="123"/>
    </row>
    <row r="156" spans="1:7" x14ac:dyDescent="0.3">
      <c r="A156" s="193"/>
      <c r="B156" s="193"/>
      <c r="C156" s="123"/>
      <c r="E156" s="123"/>
    </row>
    <row r="157" spans="1:7" x14ac:dyDescent="0.3">
      <c r="A157" s="193"/>
      <c r="B157" s="193"/>
      <c r="C157" s="123"/>
      <c r="E157" s="123"/>
    </row>
    <row r="158" spans="1:7" x14ac:dyDescent="0.3">
      <c r="A158" s="193"/>
      <c r="B158" s="193"/>
      <c r="C158" s="123"/>
      <c r="E158" s="123"/>
    </row>
    <row r="159" spans="1:7" x14ac:dyDescent="0.3">
      <c r="A159" s="193"/>
      <c r="B159" s="193"/>
      <c r="C159" s="123"/>
      <c r="E159" s="123"/>
    </row>
    <row r="160" spans="1:7" x14ac:dyDescent="0.3">
      <c r="A160" s="193"/>
      <c r="B160" s="193"/>
      <c r="C160" s="123"/>
      <c r="E160" s="123"/>
    </row>
    <row r="161" spans="1:5" x14ac:dyDescent="0.3">
      <c r="A161" s="193"/>
      <c r="B161" s="193"/>
      <c r="C161" s="123"/>
      <c r="E161" s="123"/>
    </row>
    <row r="162" spans="1:5" x14ac:dyDescent="0.3">
      <c r="A162" s="193"/>
      <c r="B162" s="193"/>
      <c r="C162" s="123"/>
      <c r="E162" s="123"/>
    </row>
    <row r="163" spans="1:5" x14ac:dyDescent="0.3">
      <c r="A163" s="193"/>
      <c r="B163" s="193"/>
      <c r="C163" s="123"/>
      <c r="E163" s="123"/>
    </row>
    <row r="164" spans="1:5" x14ac:dyDescent="0.3">
      <c r="A164" s="193"/>
      <c r="B164" s="193"/>
      <c r="C164" s="123"/>
      <c r="E164" s="123"/>
    </row>
    <row r="165" spans="1:5" x14ac:dyDescent="0.3">
      <c r="A165" s="193"/>
      <c r="B165" s="193"/>
      <c r="C165" s="123"/>
      <c r="E165" s="123"/>
    </row>
    <row r="166" spans="1:5" x14ac:dyDescent="0.3">
      <c r="A166" s="193"/>
      <c r="B166" s="193"/>
      <c r="C166" s="123"/>
      <c r="E166" s="123"/>
    </row>
    <row r="167" spans="1:5" x14ac:dyDescent="0.3">
      <c r="A167" s="193"/>
      <c r="B167" s="193"/>
      <c r="C167" s="123"/>
      <c r="E167" s="123"/>
    </row>
    <row r="168" spans="1:5" x14ac:dyDescent="0.3">
      <c r="A168" s="193"/>
      <c r="B168" s="193"/>
      <c r="C168" s="123"/>
      <c r="E168" s="123"/>
    </row>
    <row r="169" spans="1:5" x14ac:dyDescent="0.3">
      <c r="A169" s="193"/>
      <c r="B169" s="193"/>
      <c r="C169" s="123"/>
      <c r="E169" s="123"/>
    </row>
    <row r="170" spans="1:5" x14ac:dyDescent="0.3">
      <c r="A170" s="193"/>
      <c r="B170" s="193"/>
      <c r="C170" s="123"/>
      <c r="E170" s="123"/>
    </row>
    <row r="171" spans="1:5" x14ac:dyDescent="0.3">
      <c r="A171" s="193"/>
      <c r="B171" s="193"/>
      <c r="C171" s="123"/>
      <c r="E171" s="123"/>
    </row>
    <row r="172" spans="1:5" x14ac:dyDescent="0.3">
      <c r="A172" s="193"/>
      <c r="B172" s="193"/>
      <c r="C172" s="123"/>
      <c r="E172" s="123"/>
    </row>
    <row r="173" spans="1:5" x14ac:dyDescent="0.3">
      <c r="A173" s="193"/>
      <c r="B173" s="193"/>
      <c r="C173" s="123"/>
      <c r="E173" s="123"/>
    </row>
    <row r="174" spans="1:5" x14ac:dyDescent="0.3">
      <c r="A174" s="193"/>
      <c r="B174" s="193"/>
      <c r="C174" s="123"/>
      <c r="E174" s="123"/>
    </row>
    <row r="175" spans="1:5" x14ac:dyDescent="0.3">
      <c r="A175" s="193"/>
      <c r="B175" s="193"/>
      <c r="C175" s="123"/>
      <c r="E175" s="123"/>
    </row>
    <row r="176" spans="1:5" x14ac:dyDescent="0.3">
      <c r="A176" s="193"/>
      <c r="B176" s="193"/>
      <c r="C176" s="123"/>
      <c r="E176" s="123"/>
    </row>
    <row r="177" spans="1:5" x14ac:dyDescent="0.3">
      <c r="A177" s="193"/>
      <c r="B177" s="193"/>
      <c r="C177" s="123"/>
      <c r="E177" s="123"/>
    </row>
    <row r="178" spans="1:5" x14ac:dyDescent="0.3">
      <c r="A178" s="193"/>
      <c r="B178" s="193"/>
      <c r="C178" s="123"/>
      <c r="E178" s="123"/>
    </row>
    <row r="179" spans="1:5" x14ac:dyDescent="0.3">
      <c r="A179" s="193"/>
      <c r="B179" s="193"/>
      <c r="C179" s="123"/>
      <c r="E179" s="123"/>
    </row>
    <row r="180" spans="1:5" x14ac:dyDescent="0.3">
      <c r="A180" s="193"/>
      <c r="B180" s="193"/>
      <c r="C180" s="123"/>
      <c r="E180" s="123"/>
    </row>
    <row r="181" spans="1:5" x14ac:dyDescent="0.3">
      <c r="A181" s="193"/>
      <c r="B181" s="193"/>
      <c r="C181" s="123"/>
      <c r="E181" s="123"/>
    </row>
    <row r="182" spans="1:5" x14ac:dyDescent="0.3">
      <c r="A182" s="193"/>
      <c r="B182" s="193"/>
      <c r="C182" s="123"/>
      <c r="E182" s="123"/>
    </row>
    <row r="183" spans="1:5" x14ac:dyDescent="0.3">
      <c r="A183" s="193"/>
      <c r="B183" s="193"/>
      <c r="C183" s="123"/>
      <c r="E183" s="123"/>
    </row>
    <row r="184" spans="1:5" x14ac:dyDescent="0.3">
      <c r="A184" s="193"/>
      <c r="B184" s="193"/>
      <c r="C184" s="123"/>
      <c r="E184" s="123"/>
    </row>
    <row r="185" spans="1:5" x14ac:dyDescent="0.3">
      <c r="A185" s="193"/>
      <c r="B185" s="193"/>
      <c r="C185" s="123"/>
      <c r="E185" s="123"/>
    </row>
    <row r="186" spans="1:5" x14ac:dyDescent="0.3">
      <c r="A186" s="193"/>
      <c r="B186" s="193"/>
      <c r="C186" s="123"/>
      <c r="E186" s="123"/>
    </row>
    <row r="187" spans="1:5" x14ac:dyDescent="0.3">
      <c r="A187" s="193"/>
      <c r="B187" s="193"/>
      <c r="C187" s="123"/>
      <c r="E187" s="123"/>
    </row>
    <row r="188" spans="1:5" x14ac:dyDescent="0.3">
      <c r="A188" s="193"/>
      <c r="B188" s="193"/>
      <c r="C188" s="123"/>
      <c r="E188" s="123"/>
    </row>
    <row r="189" spans="1:5" x14ac:dyDescent="0.3">
      <c r="A189" s="193"/>
      <c r="B189" s="193"/>
      <c r="C189" s="123"/>
      <c r="E189" s="123"/>
    </row>
    <row r="190" spans="1:5" x14ac:dyDescent="0.3">
      <c r="A190" s="193"/>
      <c r="B190" s="193"/>
      <c r="C190" s="123"/>
      <c r="E190" s="123"/>
    </row>
    <row r="191" spans="1:5" x14ac:dyDescent="0.3">
      <c r="A191" s="193"/>
      <c r="B191" s="193"/>
      <c r="C191" s="123"/>
      <c r="E191" s="123"/>
    </row>
    <row r="192" spans="1:5" x14ac:dyDescent="0.3">
      <c r="A192" s="193"/>
      <c r="B192" s="193"/>
      <c r="C192" s="123"/>
      <c r="E192" s="123"/>
    </row>
    <row r="193" spans="1:5" x14ac:dyDescent="0.3">
      <c r="A193" s="193"/>
      <c r="B193" s="193"/>
      <c r="C193" s="123"/>
      <c r="E193" s="123"/>
    </row>
    <row r="199" spans="1:5" x14ac:dyDescent="0.3">
      <c r="A199" s="176"/>
      <c r="B199" s="176"/>
    </row>
  </sheetData>
  <mergeCells count="5">
    <mergeCell ref="A144:G144"/>
    <mergeCell ref="A101:G101"/>
    <mergeCell ref="D3:E3"/>
    <mergeCell ref="F3:G3"/>
    <mergeCell ref="A1:G1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B49799-5450-401E-B527-2E4C3D653813}">
  <sheetPr codeName="Sheet14">
    <tabColor theme="2" tint="-0.499984740745262"/>
  </sheetPr>
  <dimension ref="A1:M311"/>
  <sheetViews>
    <sheetView zoomScale="85" zoomScaleNormal="85" workbookViewId="0">
      <selection activeCell="C7" sqref="C7"/>
    </sheetView>
  </sheetViews>
  <sheetFormatPr defaultColWidth="8.88671875" defaultRowHeight="14.4" x14ac:dyDescent="0.3"/>
  <cols>
    <col min="1" max="1" width="36.5546875" style="108" customWidth="1"/>
    <col min="2" max="2" width="16.88671875" style="108" bestFit="1" customWidth="1"/>
    <col min="3" max="3" width="48.6640625" style="108" customWidth="1"/>
    <col min="4" max="5" width="10" style="108" bestFit="1" customWidth="1"/>
    <col min="6" max="6" width="10" style="108" customWidth="1"/>
    <col min="7" max="7" width="8.88671875" style="108"/>
    <col min="8" max="8" width="10" style="108" bestFit="1" customWidth="1"/>
    <col min="9" max="9" width="10" style="108" customWidth="1"/>
    <col min="10" max="10" width="8.88671875" style="108"/>
    <col min="11" max="11" width="9.88671875" style="108" bestFit="1" customWidth="1"/>
    <col min="12" max="12" width="11" style="108" bestFit="1" customWidth="1"/>
    <col min="13" max="13" width="8.88671875" style="108"/>
    <col min="14" max="14" width="12" style="108" bestFit="1" customWidth="1"/>
    <col min="15" max="16384" width="8.88671875" style="108"/>
  </cols>
  <sheetData>
    <row r="1" spans="1:12" x14ac:dyDescent="0.3">
      <c r="A1" s="197" t="s">
        <v>209</v>
      </c>
      <c r="B1" s="197"/>
      <c r="C1" s="197"/>
      <c r="D1" s="393">
        <v>2019</v>
      </c>
      <c r="E1" s="393"/>
      <c r="F1" s="393">
        <v>2020</v>
      </c>
      <c r="G1" s="393"/>
      <c r="H1" s="393"/>
      <c r="I1" s="393">
        <v>2021</v>
      </c>
      <c r="J1" s="393"/>
      <c r="K1" s="393"/>
      <c r="L1" s="197"/>
    </row>
    <row r="2" spans="1:12" x14ac:dyDescent="0.3">
      <c r="A2" s="197" t="s">
        <v>83</v>
      </c>
      <c r="B2" s="197" t="s">
        <v>210</v>
      </c>
      <c r="C2" s="197"/>
      <c r="D2" s="210" t="s">
        <v>0</v>
      </c>
      <c r="E2" s="38" t="s">
        <v>1</v>
      </c>
      <c r="F2" s="210" t="s">
        <v>0</v>
      </c>
      <c r="G2" s="38" t="s">
        <v>1</v>
      </c>
      <c r="H2" s="203" t="s">
        <v>2</v>
      </c>
      <c r="I2" s="210" t="s">
        <v>0</v>
      </c>
      <c r="J2" s="38" t="s">
        <v>3</v>
      </c>
      <c r="K2" s="203" t="s">
        <v>2</v>
      </c>
      <c r="L2" s="197"/>
    </row>
    <row r="3" spans="1:12" x14ac:dyDescent="0.3">
      <c r="A3" s="425" t="s">
        <v>4</v>
      </c>
      <c r="B3" s="197" t="s">
        <v>211</v>
      </c>
      <c r="C3" s="197"/>
      <c r="D3" s="35"/>
      <c r="E3" s="151"/>
      <c r="F3" s="35"/>
      <c r="G3" s="151"/>
      <c r="H3" s="151"/>
      <c r="I3" s="35"/>
      <c r="J3" s="167"/>
      <c r="K3" s="151"/>
      <c r="L3" s="197"/>
    </row>
    <row r="4" spans="1:12" x14ac:dyDescent="0.3">
      <c r="A4" s="425"/>
      <c r="B4" s="197" t="s">
        <v>212</v>
      </c>
      <c r="C4" s="197"/>
      <c r="D4" s="35"/>
      <c r="E4" s="151"/>
      <c r="F4" s="35"/>
      <c r="G4" s="151"/>
      <c r="H4" s="151"/>
      <c r="I4" s="35"/>
      <c r="J4" s="167"/>
      <c r="K4" s="151"/>
      <c r="L4" s="197"/>
    </row>
    <row r="5" spans="1:12" x14ac:dyDescent="0.3">
      <c r="A5" s="425"/>
      <c r="B5" s="2" t="s">
        <v>80</v>
      </c>
      <c r="C5" s="2"/>
      <c r="D5" s="164"/>
      <c r="E5" s="165"/>
      <c r="F5" s="164"/>
      <c r="G5" s="165"/>
      <c r="H5" s="165"/>
      <c r="I5" s="164"/>
      <c r="J5" s="165"/>
      <c r="K5" s="165"/>
      <c r="L5" s="197"/>
    </row>
    <row r="6" spans="1:12" x14ac:dyDescent="0.3">
      <c r="A6" s="425"/>
      <c r="B6" s="197" t="s">
        <v>6</v>
      </c>
      <c r="C6" s="197"/>
      <c r="D6" s="35"/>
      <c r="E6" s="151"/>
      <c r="F6" s="35"/>
      <c r="G6" s="151"/>
      <c r="H6" s="151"/>
      <c r="I6" s="35"/>
      <c r="J6" s="151"/>
      <c r="K6" s="151"/>
      <c r="L6" s="197"/>
    </row>
    <row r="7" spans="1:12" x14ac:dyDescent="0.3">
      <c r="A7" s="425" t="s">
        <v>5</v>
      </c>
      <c r="B7" s="197" t="s">
        <v>211</v>
      </c>
      <c r="C7" s="197"/>
      <c r="D7" s="35"/>
      <c r="E7" s="151"/>
      <c r="F7" s="35"/>
      <c r="G7" s="151"/>
      <c r="H7" s="151"/>
      <c r="I7" s="35"/>
      <c r="J7" s="167"/>
      <c r="K7" s="151"/>
      <c r="L7" s="197"/>
    </row>
    <row r="8" spans="1:12" x14ac:dyDescent="0.3">
      <c r="A8" s="425"/>
      <c r="B8" s="197" t="s">
        <v>212</v>
      </c>
      <c r="C8" s="197"/>
      <c r="D8" s="35"/>
      <c r="E8" s="151"/>
      <c r="F8" s="35"/>
      <c r="G8" s="151"/>
      <c r="H8" s="151"/>
      <c r="I8" s="35"/>
      <c r="J8" s="167"/>
      <c r="K8" s="151"/>
      <c r="L8" s="197"/>
    </row>
    <row r="9" spans="1:12" x14ac:dyDescent="0.3">
      <c r="A9" s="425"/>
      <c r="B9" s="2" t="s">
        <v>80</v>
      </c>
      <c r="C9" s="2"/>
      <c r="D9" s="164"/>
      <c r="E9" s="165"/>
      <c r="F9" s="164"/>
      <c r="G9" s="165"/>
      <c r="H9" s="165"/>
      <c r="I9" s="164"/>
      <c r="J9" s="165"/>
      <c r="K9" s="165"/>
      <c r="L9" s="197"/>
    </row>
    <row r="10" spans="1:12" x14ac:dyDescent="0.3">
      <c r="A10" s="425"/>
      <c r="B10" s="197" t="s">
        <v>6</v>
      </c>
      <c r="C10" s="197"/>
      <c r="D10" s="35"/>
      <c r="E10" s="151"/>
      <c r="F10" s="35"/>
      <c r="G10" s="151"/>
      <c r="H10" s="151"/>
      <c r="I10" s="35"/>
      <c r="J10" s="151"/>
      <c r="K10" s="151"/>
      <c r="L10" s="197"/>
    </row>
    <row r="11" spans="1:12" s="119" customFormat="1" x14ac:dyDescent="0.3">
      <c r="A11" s="225" t="s">
        <v>213</v>
      </c>
      <c r="B11" s="2" t="s">
        <v>211</v>
      </c>
      <c r="C11" s="2"/>
      <c r="D11" s="164"/>
      <c r="E11" s="165"/>
      <c r="F11" s="164"/>
      <c r="G11" s="165"/>
      <c r="H11" s="165"/>
      <c r="I11" s="164"/>
      <c r="J11" s="165"/>
      <c r="K11" s="165"/>
      <c r="L11" s="197"/>
    </row>
    <row r="12" spans="1:12" s="119" customFormat="1" x14ac:dyDescent="0.3">
      <c r="A12" s="225"/>
      <c r="B12" s="2" t="s">
        <v>212</v>
      </c>
      <c r="C12" s="2"/>
      <c r="D12" s="164"/>
      <c r="E12" s="165"/>
      <c r="F12" s="164"/>
      <c r="G12" s="165"/>
      <c r="H12" s="165"/>
      <c r="I12" s="164"/>
      <c r="J12" s="165"/>
      <c r="K12" s="165"/>
      <c r="L12" s="197"/>
    </row>
    <row r="13" spans="1:12" x14ac:dyDescent="0.3">
      <c r="A13" s="197" t="s">
        <v>20</v>
      </c>
      <c r="B13" s="197" t="s">
        <v>6</v>
      </c>
      <c r="C13" s="197"/>
      <c r="D13" s="35"/>
      <c r="E13" s="151"/>
      <c r="F13" s="35"/>
      <c r="G13" s="151"/>
      <c r="H13" s="151"/>
      <c r="I13" s="105"/>
      <c r="J13" s="151"/>
      <c r="K13" s="151"/>
      <c r="L13" s="197"/>
    </row>
    <row r="16" spans="1:12" x14ac:dyDescent="0.3">
      <c r="A16" s="197"/>
      <c r="B16" s="197"/>
      <c r="C16" s="197"/>
      <c r="D16" s="393"/>
      <c r="E16" s="393"/>
      <c r="F16" s="393"/>
      <c r="G16" s="393"/>
      <c r="H16" s="393"/>
      <c r="I16" s="393"/>
      <c r="J16" s="393"/>
      <c r="K16" s="393"/>
      <c r="L16" s="197"/>
    </row>
    <row r="17" spans="1:13" x14ac:dyDescent="0.3">
      <c r="A17" s="197"/>
      <c r="B17" s="197"/>
      <c r="C17" s="197"/>
      <c r="D17" s="210"/>
      <c r="E17" s="38"/>
      <c r="F17" s="210"/>
      <c r="G17" s="38"/>
      <c r="H17" s="203"/>
      <c r="I17" s="210"/>
      <c r="J17" s="38"/>
      <c r="K17" s="203"/>
      <c r="L17" s="197"/>
      <c r="M17" s="197"/>
    </row>
    <row r="18" spans="1:13" x14ac:dyDescent="0.3">
      <c r="A18" s="197"/>
      <c r="B18" s="197"/>
      <c r="C18" s="197"/>
      <c r="D18" s="35"/>
      <c r="E18" s="36"/>
      <c r="F18" s="35"/>
      <c r="G18" s="36"/>
      <c r="H18" s="36"/>
      <c r="I18" s="35"/>
      <c r="J18" s="36"/>
      <c r="K18" s="36"/>
      <c r="L18" s="197"/>
      <c r="M18" s="197"/>
    </row>
    <row r="19" spans="1:13" x14ac:dyDescent="0.3">
      <c r="A19" s="197" t="s">
        <v>163</v>
      </c>
      <c r="B19" s="197" t="s">
        <v>211</v>
      </c>
      <c r="C19" s="197"/>
      <c r="D19" s="102"/>
      <c r="E19" s="84"/>
      <c r="F19" s="102"/>
      <c r="G19" s="84"/>
      <c r="H19" s="84"/>
      <c r="I19" s="102"/>
      <c r="J19" s="103"/>
      <c r="K19" s="84"/>
      <c r="L19" s="36"/>
      <c r="M19" s="36"/>
    </row>
    <row r="20" spans="1:13" x14ac:dyDescent="0.3">
      <c r="A20" s="197"/>
      <c r="B20" s="197" t="s">
        <v>212</v>
      </c>
      <c r="C20" s="197"/>
      <c r="D20" s="102"/>
      <c r="E20" s="84"/>
      <c r="F20" s="102"/>
      <c r="G20" s="84"/>
      <c r="H20" s="84"/>
      <c r="I20" s="102"/>
      <c r="J20" s="103"/>
      <c r="K20" s="84"/>
      <c r="L20" s="36"/>
      <c r="M20" s="197"/>
    </row>
    <row r="21" spans="1:13" x14ac:dyDescent="0.3">
      <c r="A21" s="197"/>
      <c r="B21" s="197" t="s">
        <v>80</v>
      </c>
      <c r="C21" s="197"/>
      <c r="D21" s="102"/>
      <c r="E21" s="84"/>
      <c r="F21" s="102"/>
      <c r="G21" s="84"/>
      <c r="H21" s="84"/>
      <c r="I21" s="102"/>
      <c r="J21" s="84"/>
      <c r="K21" s="84"/>
      <c r="L21" s="36"/>
      <c r="M21" s="197"/>
    </row>
    <row r="22" spans="1:13" s="3" customFormat="1" x14ac:dyDescent="0.3">
      <c r="B22" s="3" t="s">
        <v>6</v>
      </c>
      <c r="D22" s="111"/>
      <c r="E22" s="112"/>
      <c r="F22" s="111"/>
      <c r="G22" s="112"/>
      <c r="H22" s="112"/>
      <c r="I22" s="111"/>
      <c r="J22" s="112"/>
      <c r="K22" s="112"/>
      <c r="L22" s="36"/>
    </row>
    <row r="23" spans="1:13" x14ac:dyDescent="0.3">
      <c r="A23" s="197" t="s">
        <v>50</v>
      </c>
      <c r="B23" s="197" t="s">
        <v>211</v>
      </c>
      <c r="C23" s="197"/>
      <c r="D23" s="102"/>
      <c r="E23" s="84"/>
      <c r="F23" s="102"/>
      <c r="G23" s="84"/>
      <c r="H23" s="84"/>
      <c r="I23" s="102"/>
      <c r="J23" s="103"/>
      <c r="K23" s="84"/>
      <c r="L23" s="36"/>
      <c r="M23" s="197"/>
    </row>
    <row r="24" spans="1:13" x14ac:dyDescent="0.3">
      <c r="A24" s="197"/>
      <c r="B24" s="197" t="s">
        <v>212</v>
      </c>
      <c r="C24" s="197"/>
      <c r="D24" s="102"/>
      <c r="E24" s="84"/>
      <c r="F24" s="102"/>
      <c r="G24" s="84"/>
      <c r="H24" s="84"/>
      <c r="I24" s="102"/>
      <c r="J24" s="103"/>
      <c r="K24" s="84"/>
      <c r="L24" s="36"/>
      <c r="M24" s="197"/>
    </row>
    <row r="25" spans="1:13" x14ac:dyDescent="0.3">
      <c r="A25" s="197"/>
      <c r="B25" s="197" t="s">
        <v>80</v>
      </c>
      <c r="C25" s="197"/>
      <c r="D25" s="102"/>
      <c r="E25" s="84"/>
      <c r="F25" s="102"/>
      <c r="G25" s="84"/>
      <c r="H25" s="84"/>
      <c r="I25" s="102"/>
      <c r="J25" s="84"/>
      <c r="K25" s="84"/>
      <c r="L25" s="36"/>
      <c r="M25" s="197"/>
    </row>
    <row r="26" spans="1:13" s="3" customFormat="1" x14ac:dyDescent="0.3">
      <c r="B26" s="3" t="s">
        <v>6</v>
      </c>
      <c r="D26" s="111"/>
      <c r="E26" s="112"/>
      <c r="F26" s="111"/>
      <c r="G26" s="112"/>
      <c r="H26" s="112"/>
      <c r="I26" s="111"/>
      <c r="J26" s="112"/>
      <c r="K26" s="112"/>
      <c r="L26" s="36"/>
    </row>
    <row r="27" spans="1:13" x14ac:dyDescent="0.3">
      <c r="A27" s="197" t="s">
        <v>51</v>
      </c>
      <c r="B27" s="197" t="s">
        <v>211</v>
      </c>
      <c r="C27" s="197"/>
      <c r="D27" s="102"/>
      <c r="E27" s="84"/>
      <c r="F27" s="102"/>
      <c r="G27" s="84"/>
      <c r="H27" s="84"/>
      <c r="I27" s="102"/>
      <c r="J27" s="103"/>
      <c r="K27" s="84"/>
      <c r="L27" s="36"/>
      <c r="M27" s="197"/>
    </row>
    <row r="28" spans="1:13" x14ac:dyDescent="0.3">
      <c r="A28" s="197"/>
      <c r="B28" s="197" t="s">
        <v>212</v>
      </c>
      <c r="C28" s="197"/>
      <c r="D28" s="102"/>
      <c r="E28" s="84"/>
      <c r="F28" s="102"/>
      <c r="G28" s="84"/>
      <c r="H28" s="84"/>
      <c r="I28" s="102"/>
      <c r="J28" s="103"/>
      <c r="K28" s="84"/>
      <c r="L28" s="36"/>
      <c r="M28" s="197"/>
    </row>
    <row r="29" spans="1:13" x14ac:dyDescent="0.3">
      <c r="A29" s="197"/>
      <c r="B29" s="197" t="s">
        <v>80</v>
      </c>
      <c r="C29" s="197"/>
      <c r="D29" s="102"/>
      <c r="E29" s="84"/>
      <c r="F29" s="102"/>
      <c r="G29" s="84"/>
      <c r="H29" s="84"/>
      <c r="I29" s="102"/>
      <c r="J29" s="84"/>
      <c r="K29" s="84"/>
      <c r="L29" s="36"/>
      <c r="M29" s="197"/>
    </row>
    <row r="30" spans="1:13" s="3" customFormat="1" x14ac:dyDescent="0.3">
      <c r="B30" s="3" t="s">
        <v>6</v>
      </c>
      <c r="D30" s="111"/>
      <c r="E30" s="112"/>
      <c r="F30" s="111"/>
      <c r="G30" s="112"/>
      <c r="H30" s="112"/>
      <c r="I30" s="111"/>
      <c r="J30" s="112"/>
      <c r="K30" s="112"/>
      <c r="L30" s="36"/>
    </row>
    <row r="31" spans="1:13" x14ac:dyDescent="0.3">
      <c r="A31" s="197" t="s">
        <v>52</v>
      </c>
      <c r="B31" s="197" t="s">
        <v>211</v>
      </c>
      <c r="C31" s="197"/>
      <c r="D31" s="102"/>
      <c r="E31" s="84"/>
      <c r="F31" s="102"/>
      <c r="G31" s="84"/>
      <c r="H31" s="84"/>
      <c r="I31" s="102"/>
      <c r="J31" s="103"/>
      <c r="K31" s="84"/>
      <c r="L31" s="36"/>
      <c r="M31" s="197"/>
    </row>
    <row r="32" spans="1:13" x14ac:dyDescent="0.3">
      <c r="A32" s="197"/>
      <c r="B32" s="197" t="s">
        <v>212</v>
      </c>
      <c r="C32" s="197"/>
      <c r="D32" s="102"/>
      <c r="E32" s="84"/>
      <c r="F32" s="102"/>
      <c r="G32" s="84"/>
      <c r="H32" s="84"/>
      <c r="I32" s="102"/>
      <c r="J32" s="103"/>
      <c r="K32" s="84"/>
      <c r="L32" s="36"/>
      <c r="M32" s="197"/>
    </row>
    <row r="33" spans="1:12" x14ac:dyDescent="0.3">
      <c r="A33" s="197"/>
      <c r="B33" s="197" t="s">
        <v>80</v>
      </c>
      <c r="C33" s="197"/>
      <c r="D33" s="102"/>
      <c r="E33" s="84"/>
      <c r="F33" s="102"/>
      <c r="G33" s="84"/>
      <c r="H33" s="84"/>
      <c r="I33" s="102"/>
      <c r="J33" s="84"/>
      <c r="K33" s="84"/>
      <c r="L33" s="36"/>
    </row>
    <row r="34" spans="1:12" s="3" customFormat="1" x14ac:dyDescent="0.3">
      <c r="B34" s="3" t="s">
        <v>6</v>
      </c>
      <c r="D34" s="111"/>
      <c r="E34" s="112"/>
      <c r="F34" s="111"/>
      <c r="G34" s="112"/>
      <c r="H34" s="112"/>
      <c r="I34" s="111"/>
      <c r="J34" s="112"/>
      <c r="K34" s="112"/>
      <c r="L34" s="36"/>
    </row>
    <row r="35" spans="1:12" x14ac:dyDescent="0.3">
      <c r="A35" s="197" t="s">
        <v>53</v>
      </c>
      <c r="B35" s="197" t="s">
        <v>211</v>
      </c>
      <c r="C35" s="197"/>
      <c r="D35" s="35"/>
      <c r="E35" s="36"/>
      <c r="F35" s="35"/>
      <c r="G35" s="36"/>
      <c r="H35" s="36"/>
      <c r="I35" s="35"/>
      <c r="J35" s="104"/>
      <c r="K35" s="36"/>
      <c r="L35" s="36"/>
    </row>
    <row r="36" spans="1:12" x14ac:dyDescent="0.3">
      <c r="A36" s="197"/>
      <c r="B36" s="197" t="s">
        <v>212</v>
      </c>
      <c r="C36" s="197"/>
      <c r="D36" s="35"/>
      <c r="E36" s="36"/>
      <c r="F36" s="35"/>
      <c r="G36" s="36"/>
      <c r="H36" s="36"/>
      <c r="I36" s="35"/>
      <c r="J36" s="104"/>
      <c r="K36" s="36"/>
      <c r="L36" s="36"/>
    </row>
    <row r="37" spans="1:12" x14ac:dyDescent="0.3">
      <c r="A37" s="197"/>
      <c r="B37" s="197" t="s">
        <v>80</v>
      </c>
      <c r="C37" s="197"/>
      <c r="D37" s="35"/>
      <c r="E37" s="36"/>
      <c r="F37" s="35"/>
      <c r="G37" s="36"/>
      <c r="H37" s="36"/>
      <c r="I37" s="35"/>
      <c r="J37" s="36"/>
      <c r="K37" s="36"/>
      <c r="L37" s="36"/>
    </row>
    <row r="38" spans="1:12" s="3" customFormat="1" x14ac:dyDescent="0.3">
      <c r="B38" s="3" t="s">
        <v>6</v>
      </c>
      <c r="D38" s="105"/>
      <c r="E38" s="113"/>
      <c r="F38" s="105"/>
      <c r="G38" s="113"/>
      <c r="H38" s="113"/>
      <c r="I38" s="105"/>
      <c r="J38" s="113"/>
      <c r="K38" s="113"/>
    </row>
    <row r="39" spans="1:12" x14ac:dyDescent="0.3">
      <c r="A39" s="197" t="s">
        <v>54</v>
      </c>
      <c r="B39" s="197" t="s">
        <v>214</v>
      </c>
      <c r="C39" s="197"/>
      <c r="D39" s="35"/>
      <c r="E39" s="36"/>
      <c r="F39" s="35"/>
      <c r="G39" s="36"/>
      <c r="H39" s="36"/>
      <c r="I39" s="35"/>
      <c r="J39" s="36"/>
      <c r="K39" s="36"/>
      <c r="L39" s="197"/>
    </row>
    <row r="40" spans="1:12" x14ac:dyDescent="0.3">
      <c r="A40" s="197"/>
      <c r="B40" s="197" t="s">
        <v>215</v>
      </c>
      <c r="C40" s="197"/>
      <c r="D40" s="35"/>
      <c r="E40" s="36"/>
      <c r="F40" s="35"/>
      <c r="G40" s="36"/>
      <c r="H40" s="36"/>
      <c r="I40" s="35"/>
      <c r="J40" s="36"/>
      <c r="K40" s="36"/>
      <c r="L40" s="197"/>
    </row>
    <row r="41" spans="1:12" s="119" customFormat="1" x14ac:dyDescent="0.3">
      <c r="A41" s="197"/>
      <c r="B41" s="197"/>
      <c r="C41" s="197"/>
      <c r="D41" s="35"/>
      <c r="E41" s="36"/>
      <c r="F41" s="35"/>
      <c r="G41" s="36"/>
      <c r="H41" s="36"/>
      <c r="I41" s="35"/>
      <c r="J41" s="36"/>
      <c r="K41" s="36"/>
      <c r="L41" s="197"/>
    </row>
    <row r="42" spans="1:12" s="119" customFormat="1" x14ac:dyDescent="0.3">
      <c r="A42" s="197" t="s">
        <v>216</v>
      </c>
      <c r="B42" s="197"/>
      <c r="C42" s="197"/>
      <c r="D42" s="393"/>
      <c r="E42" s="393"/>
      <c r="F42" s="393"/>
      <c r="G42" s="393"/>
      <c r="H42" s="393"/>
      <c r="I42" s="393"/>
      <c r="J42" s="393"/>
      <c r="K42" s="393"/>
      <c r="L42" s="197"/>
    </row>
    <row r="43" spans="1:12" s="119" customFormat="1" x14ac:dyDescent="0.3">
      <c r="A43" s="197" t="s">
        <v>83</v>
      </c>
      <c r="B43" s="197" t="s">
        <v>23</v>
      </c>
      <c r="C43" s="197" t="s">
        <v>210</v>
      </c>
      <c r="D43" s="210"/>
      <c r="E43" s="38"/>
      <c r="F43" s="210"/>
      <c r="G43" s="38"/>
      <c r="H43" s="203"/>
      <c r="I43" s="210"/>
      <c r="J43" s="38"/>
      <c r="K43" s="203"/>
      <c r="L43" s="197"/>
    </row>
    <row r="44" spans="1:12" s="119" customFormat="1" x14ac:dyDescent="0.3">
      <c r="A44" s="197" t="s">
        <v>4</v>
      </c>
      <c r="B44" s="3" t="s">
        <v>217</v>
      </c>
      <c r="C44" s="162" t="s">
        <v>211</v>
      </c>
      <c r="D44" s="105"/>
      <c r="E44" s="163"/>
      <c r="F44" s="105"/>
      <c r="G44" s="163"/>
      <c r="H44" s="163"/>
      <c r="I44" s="105"/>
      <c r="J44" s="163"/>
      <c r="K44" s="163"/>
      <c r="L44" s="197"/>
    </row>
    <row r="45" spans="1:12" s="119" customFormat="1" x14ac:dyDescent="0.3">
      <c r="A45" s="197"/>
      <c r="B45" s="3" t="s">
        <v>217</v>
      </c>
      <c r="C45" s="162" t="s">
        <v>212</v>
      </c>
      <c r="D45" s="105"/>
      <c r="E45" s="163"/>
      <c r="F45" s="105"/>
      <c r="G45" s="163"/>
      <c r="H45" s="163"/>
      <c r="I45" s="105"/>
      <c r="J45" s="163"/>
      <c r="K45" s="163"/>
      <c r="L45" s="197"/>
    </row>
    <row r="46" spans="1:12" s="119" customFormat="1" hidden="1" x14ac:dyDescent="0.3">
      <c r="A46" s="197"/>
      <c r="B46" s="197" t="s">
        <v>217</v>
      </c>
      <c r="C46" s="197" t="s">
        <v>80</v>
      </c>
      <c r="D46" s="35"/>
      <c r="E46" s="151"/>
      <c r="F46" s="35"/>
      <c r="G46" s="151"/>
      <c r="H46" s="151"/>
      <c r="I46" s="35"/>
      <c r="J46" s="151"/>
      <c r="K46" s="151"/>
      <c r="L46" s="197"/>
    </row>
    <row r="47" spans="1:12" s="119" customFormat="1" hidden="1" x14ac:dyDescent="0.3">
      <c r="A47" s="197"/>
      <c r="B47" s="197" t="s">
        <v>218</v>
      </c>
      <c r="C47" s="197" t="s">
        <v>219</v>
      </c>
      <c r="D47" s="197"/>
      <c r="E47" s="151"/>
      <c r="F47" s="197"/>
      <c r="G47" s="151"/>
      <c r="H47" s="151"/>
      <c r="I47" s="197"/>
      <c r="J47" s="151"/>
      <c r="K47" s="151"/>
      <c r="L47" s="197"/>
    </row>
    <row r="48" spans="1:12" s="119" customFormat="1" hidden="1" x14ac:dyDescent="0.3">
      <c r="A48" s="197"/>
      <c r="B48" s="197" t="s">
        <v>218</v>
      </c>
      <c r="C48" s="197" t="s">
        <v>220</v>
      </c>
      <c r="D48" s="197"/>
      <c r="E48" s="151"/>
      <c r="F48" s="197"/>
      <c r="G48" s="151"/>
      <c r="H48" s="151"/>
      <c r="I48" s="197"/>
      <c r="J48" s="151"/>
      <c r="K48" s="151"/>
      <c r="L48" s="197"/>
    </row>
    <row r="49" spans="1:11" s="119" customFormat="1" hidden="1" x14ac:dyDescent="0.3">
      <c r="A49" s="197"/>
      <c r="B49" s="197" t="s">
        <v>218</v>
      </c>
      <c r="C49" s="197" t="s">
        <v>80</v>
      </c>
      <c r="D49" s="197"/>
      <c r="E49" s="151"/>
      <c r="F49" s="197"/>
      <c r="G49" s="151"/>
      <c r="H49" s="151"/>
      <c r="I49" s="197"/>
      <c r="J49" s="151"/>
      <c r="K49" s="151"/>
    </row>
    <row r="50" spans="1:11" s="119" customFormat="1" hidden="1" x14ac:dyDescent="0.3">
      <c r="A50" s="197"/>
      <c r="B50" s="197" t="s">
        <v>221</v>
      </c>
      <c r="C50" s="197" t="s">
        <v>219</v>
      </c>
      <c r="D50" s="197"/>
      <c r="E50" s="151"/>
      <c r="F50" s="197"/>
      <c r="G50" s="151"/>
      <c r="H50" s="151"/>
      <c r="I50" s="197"/>
      <c r="J50" s="151"/>
      <c r="K50" s="151"/>
    </row>
    <row r="51" spans="1:11" s="119" customFormat="1" hidden="1" x14ac:dyDescent="0.3">
      <c r="A51" s="197"/>
      <c r="B51" s="197" t="s">
        <v>221</v>
      </c>
      <c r="C51" s="197" t="s">
        <v>220</v>
      </c>
      <c r="D51" s="197"/>
      <c r="E51" s="151"/>
      <c r="F51" s="197"/>
      <c r="G51" s="151"/>
      <c r="H51" s="151"/>
      <c r="I51" s="197"/>
      <c r="J51" s="151"/>
      <c r="K51" s="151"/>
    </row>
    <row r="52" spans="1:11" s="119" customFormat="1" hidden="1" x14ac:dyDescent="0.3">
      <c r="A52" s="197"/>
      <c r="B52" s="197" t="s">
        <v>221</v>
      </c>
      <c r="C52" s="197" t="s">
        <v>80</v>
      </c>
      <c r="D52" s="197"/>
      <c r="E52" s="151"/>
      <c r="F52" s="197"/>
      <c r="G52" s="151"/>
      <c r="H52" s="151"/>
      <c r="I52" s="197"/>
      <c r="J52" s="151"/>
      <c r="K52" s="151"/>
    </row>
    <row r="53" spans="1:11" s="119" customFormat="1" x14ac:dyDescent="0.3">
      <c r="A53" s="197"/>
      <c r="B53" s="197" t="s">
        <v>222</v>
      </c>
      <c r="C53" s="2" t="s">
        <v>211</v>
      </c>
      <c r="D53" s="35"/>
      <c r="E53" s="151"/>
      <c r="F53" s="35"/>
      <c r="G53" s="151"/>
      <c r="H53" s="151"/>
      <c r="I53" s="35"/>
      <c r="J53" s="151"/>
      <c r="K53" s="151"/>
    </row>
    <row r="54" spans="1:11" s="119" customFormat="1" x14ac:dyDescent="0.3">
      <c r="A54" s="197"/>
      <c r="B54" s="197" t="s">
        <v>222</v>
      </c>
      <c r="C54" s="2" t="s">
        <v>212</v>
      </c>
      <c r="D54" s="35"/>
      <c r="E54" s="151"/>
      <c r="F54" s="35"/>
      <c r="G54" s="151"/>
      <c r="H54" s="151"/>
      <c r="I54" s="35"/>
      <c r="J54" s="151"/>
      <c r="K54" s="151"/>
    </row>
    <row r="55" spans="1:11" s="119" customFormat="1" hidden="1" x14ac:dyDescent="0.3">
      <c r="A55" s="197"/>
      <c r="B55" s="197" t="s">
        <v>222</v>
      </c>
      <c r="C55" s="197" t="s">
        <v>80</v>
      </c>
      <c r="D55" s="35"/>
      <c r="E55" s="151"/>
      <c r="F55" s="35"/>
      <c r="G55" s="151"/>
      <c r="H55" s="151"/>
      <c r="I55" s="35"/>
      <c r="J55" s="151"/>
      <c r="K55" s="151"/>
    </row>
    <row r="56" spans="1:11" s="119" customFormat="1" hidden="1" x14ac:dyDescent="0.3">
      <c r="A56" s="197"/>
      <c r="B56" s="197" t="s">
        <v>223</v>
      </c>
      <c r="C56" s="197" t="s">
        <v>219</v>
      </c>
      <c r="D56" s="197"/>
      <c r="E56" s="151"/>
      <c r="F56" s="197"/>
      <c r="G56" s="151"/>
      <c r="H56" s="151"/>
      <c r="I56" s="197"/>
      <c r="J56" s="197"/>
      <c r="K56" s="151"/>
    </row>
    <row r="57" spans="1:11" s="119" customFormat="1" hidden="1" x14ac:dyDescent="0.3">
      <c r="A57" s="197"/>
      <c r="B57" s="197" t="s">
        <v>223</v>
      </c>
      <c r="C57" s="197" t="s">
        <v>220</v>
      </c>
      <c r="D57" s="197"/>
      <c r="E57" s="197"/>
      <c r="F57" s="197"/>
      <c r="G57" s="151"/>
      <c r="H57" s="197"/>
      <c r="I57" s="197"/>
      <c r="J57" s="197"/>
      <c r="K57" s="151"/>
    </row>
    <row r="58" spans="1:11" s="119" customFormat="1" x14ac:dyDescent="0.3">
      <c r="A58" s="197"/>
      <c r="B58" s="3" t="s">
        <v>224</v>
      </c>
      <c r="C58" s="162" t="s">
        <v>211</v>
      </c>
      <c r="D58" s="105"/>
      <c r="E58" s="163"/>
      <c r="F58" s="105"/>
      <c r="G58" s="163"/>
      <c r="H58" s="163"/>
      <c r="I58" s="105"/>
      <c r="J58" s="163"/>
      <c r="K58" s="163"/>
    </row>
    <row r="59" spans="1:11" s="119" customFormat="1" x14ac:dyDescent="0.3">
      <c r="A59" s="197"/>
      <c r="B59" s="3" t="s">
        <v>224</v>
      </c>
      <c r="C59" s="162" t="s">
        <v>212</v>
      </c>
      <c r="D59" s="105"/>
      <c r="E59" s="163"/>
      <c r="F59" s="105"/>
      <c r="G59" s="163"/>
      <c r="H59" s="163"/>
      <c r="I59" s="105"/>
      <c r="J59" s="163"/>
      <c r="K59" s="163"/>
    </row>
    <row r="60" spans="1:11" s="119" customFormat="1" hidden="1" x14ac:dyDescent="0.3">
      <c r="A60" s="197"/>
      <c r="B60" s="197" t="s">
        <v>224</v>
      </c>
      <c r="C60" s="197" t="s">
        <v>80</v>
      </c>
      <c r="D60" s="197"/>
      <c r="E60" s="151"/>
      <c r="F60" s="197"/>
      <c r="G60" s="151"/>
      <c r="H60" s="151"/>
      <c r="I60" s="197"/>
      <c r="J60" s="151"/>
      <c r="K60" s="151"/>
    </row>
    <row r="61" spans="1:11" s="119" customFormat="1" x14ac:dyDescent="0.3">
      <c r="A61" s="197"/>
      <c r="B61" s="197" t="s">
        <v>225</v>
      </c>
      <c r="C61" s="2" t="s">
        <v>211</v>
      </c>
      <c r="D61" s="35"/>
      <c r="E61" s="151"/>
      <c r="F61" s="35"/>
      <c r="G61" s="151"/>
      <c r="H61" s="151"/>
      <c r="I61" s="35"/>
      <c r="J61" s="151"/>
      <c r="K61" s="151"/>
    </row>
    <row r="62" spans="1:11" s="119" customFormat="1" x14ac:dyDescent="0.3">
      <c r="A62" s="197"/>
      <c r="B62" s="197" t="s">
        <v>225</v>
      </c>
      <c r="C62" s="2" t="s">
        <v>212</v>
      </c>
      <c r="D62" s="35"/>
      <c r="E62" s="151"/>
      <c r="F62" s="35"/>
      <c r="G62" s="151"/>
      <c r="H62" s="151"/>
      <c r="I62" s="35"/>
      <c r="J62" s="151"/>
      <c r="K62" s="151"/>
    </row>
    <row r="63" spans="1:11" s="119" customFormat="1" hidden="1" x14ac:dyDescent="0.3">
      <c r="A63" s="197"/>
      <c r="B63" s="197" t="s">
        <v>225</v>
      </c>
      <c r="C63" s="197" t="s">
        <v>80</v>
      </c>
      <c r="D63" s="35"/>
      <c r="E63" s="151"/>
      <c r="F63" s="35"/>
      <c r="G63" s="151"/>
      <c r="H63" s="151"/>
      <c r="I63" s="35"/>
      <c r="J63" s="151"/>
      <c r="K63" s="151"/>
    </row>
    <row r="64" spans="1:11" s="119" customFormat="1" x14ac:dyDescent="0.3">
      <c r="A64" s="3"/>
      <c r="B64" s="3" t="s">
        <v>6</v>
      </c>
      <c r="C64" s="3" t="s">
        <v>6</v>
      </c>
      <c r="D64" s="105"/>
      <c r="E64" s="163"/>
      <c r="F64" s="105"/>
      <c r="G64" s="163"/>
      <c r="H64" s="163"/>
      <c r="I64" s="105"/>
      <c r="J64" s="163"/>
      <c r="K64" s="163"/>
    </row>
    <row r="65" spans="1:11" s="119" customFormat="1" x14ac:dyDescent="0.3">
      <c r="A65" s="197" t="s">
        <v>5</v>
      </c>
      <c r="B65" s="197" t="s">
        <v>217</v>
      </c>
      <c r="C65" s="2" t="s">
        <v>211</v>
      </c>
      <c r="D65" s="35"/>
      <c r="E65" s="151"/>
      <c r="F65" s="35"/>
      <c r="G65" s="151"/>
      <c r="H65" s="151"/>
      <c r="I65" s="35"/>
      <c r="J65" s="151"/>
      <c r="K65" s="151"/>
    </row>
    <row r="66" spans="1:11" s="119" customFormat="1" x14ac:dyDescent="0.3">
      <c r="A66" s="197"/>
      <c r="B66" s="197" t="s">
        <v>217</v>
      </c>
      <c r="C66" s="2" t="s">
        <v>212</v>
      </c>
      <c r="D66" s="35"/>
      <c r="E66" s="151"/>
      <c r="F66" s="35"/>
      <c r="G66" s="151"/>
      <c r="H66" s="151"/>
      <c r="I66" s="35"/>
      <c r="J66" s="151"/>
      <c r="K66" s="151"/>
    </row>
    <row r="67" spans="1:11" s="119" customFormat="1" hidden="1" x14ac:dyDescent="0.3">
      <c r="A67" s="197"/>
      <c r="B67" s="197" t="s">
        <v>217</v>
      </c>
      <c r="C67" s="197" t="s">
        <v>80</v>
      </c>
      <c r="D67" s="35"/>
      <c r="E67" s="151"/>
      <c r="F67" s="35"/>
      <c r="G67" s="151"/>
      <c r="H67" s="151"/>
      <c r="I67" s="35"/>
      <c r="J67" s="151"/>
      <c r="K67" s="151"/>
    </row>
    <row r="68" spans="1:11" s="119" customFormat="1" hidden="1" x14ac:dyDescent="0.3">
      <c r="A68" s="197"/>
      <c r="B68" s="197" t="s">
        <v>218</v>
      </c>
      <c r="C68" s="197" t="s">
        <v>219</v>
      </c>
      <c r="D68" s="197"/>
      <c r="E68" s="151"/>
      <c r="F68" s="197"/>
      <c r="G68" s="151"/>
      <c r="H68" s="151"/>
      <c r="I68" s="35"/>
      <c r="J68" s="151"/>
      <c r="K68" s="151"/>
    </row>
    <row r="69" spans="1:11" s="119" customFormat="1" hidden="1" x14ac:dyDescent="0.3">
      <c r="A69" s="197"/>
      <c r="B69" s="197" t="s">
        <v>218</v>
      </c>
      <c r="C69" s="197" t="s">
        <v>220</v>
      </c>
      <c r="D69" s="197"/>
      <c r="E69" s="151"/>
      <c r="F69" s="197"/>
      <c r="G69" s="151"/>
      <c r="H69" s="151"/>
      <c r="I69" s="197"/>
      <c r="J69" s="151"/>
      <c r="K69" s="151"/>
    </row>
    <row r="70" spans="1:11" s="119" customFormat="1" hidden="1" x14ac:dyDescent="0.3">
      <c r="A70" s="197"/>
      <c r="B70" s="197" t="s">
        <v>218</v>
      </c>
      <c r="C70" s="197" t="s">
        <v>80</v>
      </c>
      <c r="D70" s="197"/>
      <c r="E70" s="151"/>
      <c r="F70" s="197"/>
      <c r="G70" s="151"/>
      <c r="H70" s="151"/>
      <c r="I70" s="197"/>
      <c r="J70" s="151"/>
      <c r="K70" s="151"/>
    </row>
    <row r="71" spans="1:11" s="119" customFormat="1" hidden="1" x14ac:dyDescent="0.3">
      <c r="A71" s="197"/>
      <c r="B71" s="197" t="s">
        <v>221</v>
      </c>
      <c r="C71" s="197" t="s">
        <v>219</v>
      </c>
      <c r="D71" s="197"/>
      <c r="E71" s="151"/>
      <c r="F71" s="197"/>
      <c r="G71" s="151"/>
      <c r="H71" s="151"/>
      <c r="I71" s="197"/>
      <c r="J71" s="151"/>
      <c r="K71" s="151"/>
    </row>
    <row r="72" spans="1:11" s="119" customFormat="1" hidden="1" x14ac:dyDescent="0.3">
      <c r="A72" s="197"/>
      <c r="B72" s="197" t="s">
        <v>221</v>
      </c>
      <c r="C72" s="197" t="s">
        <v>220</v>
      </c>
      <c r="D72" s="197"/>
      <c r="E72" s="151"/>
      <c r="F72" s="197"/>
      <c r="G72" s="151"/>
      <c r="H72" s="151"/>
      <c r="I72" s="197"/>
      <c r="J72" s="151"/>
      <c r="K72" s="151"/>
    </row>
    <row r="73" spans="1:11" s="119" customFormat="1" hidden="1" x14ac:dyDescent="0.3">
      <c r="A73" s="197"/>
      <c r="B73" s="197" t="s">
        <v>221</v>
      </c>
      <c r="C73" s="197" t="s">
        <v>80</v>
      </c>
      <c r="D73" s="197"/>
      <c r="E73" s="151"/>
      <c r="F73" s="197"/>
      <c r="G73" s="151"/>
      <c r="H73" s="151"/>
      <c r="I73" s="197"/>
      <c r="J73" s="151"/>
      <c r="K73" s="151"/>
    </row>
    <row r="74" spans="1:11" s="119" customFormat="1" x14ac:dyDescent="0.3">
      <c r="A74" s="197"/>
      <c r="B74" s="3" t="s">
        <v>222</v>
      </c>
      <c r="C74" s="162" t="s">
        <v>211</v>
      </c>
      <c r="D74" s="105"/>
      <c r="E74" s="163"/>
      <c r="F74" s="105"/>
      <c r="G74" s="163"/>
      <c r="H74" s="163"/>
      <c r="I74" s="105"/>
      <c r="J74" s="163"/>
      <c r="K74" s="163"/>
    </row>
    <row r="75" spans="1:11" s="119" customFormat="1" x14ac:dyDescent="0.3">
      <c r="A75" s="197"/>
      <c r="B75" s="3" t="s">
        <v>222</v>
      </c>
      <c r="C75" s="162" t="s">
        <v>212</v>
      </c>
      <c r="D75" s="105"/>
      <c r="E75" s="163"/>
      <c r="F75" s="105"/>
      <c r="G75" s="163"/>
      <c r="H75" s="163"/>
      <c r="I75" s="105"/>
      <c r="J75" s="163"/>
      <c r="K75" s="163"/>
    </row>
    <row r="76" spans="1:11" s="119" customFormat="1" hidden="1" x14ac:dyDescent="0.3">
      <c r="A76" s="197"/>
      <c r="B76" s="197" t="s">
        <v>222</v>
      </c>
      <c r="C76" s="197" t="s">
        <v>80</v>
      </c>
      <c r="D76" s="35"/>
      <c r="E76" s="151"/>
      <c r="F76" s="35"/>
      <c r="G76" s="151"/>
      <c r="H76" s="151"/>
      <c r="I76" s="35"/>
      <c r="J76" s="151"/>
      <c r="K76" s="151"/>
    </row>
    <row r="77" spans="1:11" s="119" customFormat="1" hidden="1" x14ac:dyDescent="0.3">
      <c r="A77" s="197"/>
      <c r="B77" s="197" t="s">
        <v>223</v>
      </c>
      <c r="C77" s="197" t="s">
        <v>219</v>
      </c>
      <c r="D77" s="197"/>
      <c r="E77" s="197"/>
      <c r="F77" s="197"/>
      <c r="G77" s="151"/>
      <c r="H77" s="197"/>
      <c r="I77" s="197"/>
      <c r="J77" s="197"/>
      <c r="K77" s="151"/>
    </row>
    <row r="78" spans="1:11" s="119" customFormat="1" hidden="1" x14ac:dyDescent="0.3">
      <c r="A78" s="197"/>
      <c r="B78" s="197" t="s">
        <v>223</v>
      </c>
      <c r="C78" s="197" t="s">
        <v>80</v>
      </c>
      <c r="D78" s="197"/>
      <c r="E78" s="151"/>
      <c r="F78" s="197"/>
      <c r="G78" s="197"/>
      <c r="H78" s="151"/>
      <c r="I78" s="197"/>
      <c r="J78" s="197"/>
      <c r="K78" s="197"/>
    </row>
    <row r="79" spans="1:11" s="119" customFormat="1" x14ac:dyDescent="0.3">
      <c r="A79" s="197"/>
      <c r="B79" s="197" t="s">
        <v>224</v>
      </c>
      <c r="C79" s="2" t="s">
        <v>211</v>
      </c>
      <c r="D79" s="35"/>
      <c r="E79" s="151"/>
      <c r="F79" s="35"/>
      <c r="G79" s="151"/>
      <c r="H79" s="151"/>
      <c r="I79" s="35"/>
      <c r="J79" s="151"/>
      <c r="K79" s="151"/>
    </row>
    <row r="80" spans="1:11" s="119" customFormat="1" x14ac:dyDescent="0.3">
      <c r="A80" s="197"/>
      <c r="B80" s="197" t="s">
        <v>224</v>
      </c>
      <c r="C80" s="2" t="s">
        <v>212</v>
      </c>
      <c r="D80" s="35"/>
      <c r="E80" s="151"/>
      <c r="F80" s="35"/>
      <c r="G80" s="151"/>
      <c r="H80" s="151"/>
      <c r="I80" s="35"/>
      <c r="J80" s="151"/>
      <c r="K80" s="151"/>
    </row>
    <row r="81" spans="1:11" s="119" customFormat="1" hidden="1" x14ac:dyDescent="0.3">
      <c r="A81" s="197"/>
      <c r="B81" s="197" t="s">
        <v>224</v>
      </c>
      <c r="C81" s="197" t="s">
        <v>80</v>
      </c>
      <c r="D81" s="35"/>
      <c r="E81" s="151"/>
      <c r="F81" s="35"/>
      <c r="G81" s="151"/>
      <c r="H81" s="151"/>
      <c r="I81" s="35"/>
      <c r="J81" s="151"/>
      <c r="K81" s="151"/>
    </row>
    <row r="82" spans="1:11" s="119" customFormat="1" x14ac:dyDescent="0.3">
      <c r="A82" s="197"/>
      <c r="B82" s="3" t="s">
        <v>225</v>
      </c>
      <c r="C82" s="162" t="s">
        <v>211</v>
      </c>
      <c r="D82" s="105"/>
      <c r="E82" s="163"/>
      <c r="F82" s="105"/>
      <c r="G82" s="163"/>
      <c r="H82" s="163"/>
      <c r="I82" s="105"/>
      <c r="J82" s="163"/>
      <c r="K82" s="163"/>
    </row>
    <row r="83" spans="1:11" s="119" customFormat="1" x14ac:dyDescent="0.3">
      <c r="A83" s="197"/>
      <c r="B83" s="3" t="s">
        <v>225</v>
      </c>
      <c r="C83" s="162" t="s">
        <v>212</v>
      </c>
      <c r="D83" s="105"/>
      <c r="E83" s="163"/>
      <c r="F83" s="105"/>
      <c r="G83" s="163"/>
      <c r="H83" s="163"/>
      <c r="I83" s="105"/>
      <c r="J83" s="163"/>
      <c r="K83" s="163"/>
    </row>
    <row r="84" spans="1:11" s="119" customFormat="1" hidden="1" x14ac:dyDescent="0.3">
      <c r="A84" s="197"/>
      <c r="B84" s="197" t="s">
        <v>225</v>
      </c>
      <c r="C84" s="197" t="s">
        <v>80</v>
      </c>
      <c r="D84" s="35"/>
      <c r="E84" s="151"/>
      <c r="F84" s="35"/>
      <c r="G84" s="151"/>
      <c r="H84" s="151"/>
      <c r="I84" s="35"/>
      <c r="J84" s="151"/>
      <c r="K84" s="151"/>
    </row>
    <row r="85" spans="1:11" s="119" customFormat="1" x14ac:dyDescent="0.3">
      <c r="A85" s="3"/>
      <c r="B85" s="3" t="s">
        <v>6</v>
      </c>
      <c r="C85" s="3" t="s">
        <v>6</v>
      </c>
      <c r="D85" s="105"/>
      <c r="E85" s="163"/>
      <c r="F85" s="105"/>
      <c r="G85" s="163"/>
      <c r="H85" s="163"/>
      <c r="I85" s="105"/>
      <c r="J85" s="163"/>
      <c r="K85" s="163"/>
    </row>
    <row r="86" spans="1:11" s="119" customFormat="1" x14ac:dyDescent="0.3">
      <c r="A86" s="3" t="s">
        <v>20</v>
      </c>
      <c r="B86" s="3" t="s">
        <v>6</v>
      </c>
      <c r="C86" s="3" t="s">
        <v>6</v>
      </c>
      <c r="D86" s="105"/>
      <c r="E86" s="163"/>
      <c r="F86" s="105"/>
      <c r="G86" s="163"/>
      <c r="H86" s="163"/>
      <c r="I86" s="105"/>
      <c r="J86" s="163"/>
      <c r="K86" s="163"/>
    </row>
    <row r="88" spans="1:11" x14ac:dyDescent="0.3">
      <c r="A88" s="197"/>
      <c r="B88" s="197"/>
      <c r="C88" s="197"/>
      <c r="D88" s="197"/>
      <c r="E88" s="197"/>
      <c r="F88" s="197"/>
      <c r="G88" s="197"/>
      <c r="H88" s="197"/>
      <c r="I88" s="197"/>
      <c r="J88" s="197"/>
      <c r="K88" s="197"/>
    </row>
    <row r="89" spans="1:11" s="117" customFormat="1" x14ac:dyDescent="0.3">
      <c r="A89" s="197"/>
      <c r="B89" s="197"/>
      <c r="C89" s="197"/>
      <c r="D89" s="197"/>
      <c r="E89" s="197"/>
      <c r="F89" s="197"/>
      <c r="G89" s="197"/>
      <c r="H89" s="197"/>
      <c r="I89" s="197"/>
      <c r="J89" s="197"/>
      <c r="K89" s="197"/>
    </row>
    <row r="90" spans="1:11" s="117" customFormat="1" x14ac:dyDescent="0.3">
      <c r="A90" s="2" t="s">
        <v>226</v>
      </c>
      <c r="B90" s="197"/>
      <c r="C90" s="197"/>
      <c r="D90" s="393"/>
      <c r="E90" s="393"/>
      <c r="F90" s="393"/>
      <c r="G90" s="393"/>
      <c r="H90" s="393"/>
      <c r="I90" s="393"/>
      <c r="J90" s="393"/>
      <c r="K90" s="393"/>
    </row>
    <row r="91" spans="1:11" s="117" customFormat="1" x14ac:dyDescent="0.3">
      <c r="A91" s="197" t="s">
        <v>83</v>
      </c>
      <c r="B91" s="197" t="s">
        <v>227</v>
      </c>
      <c r="C91" s="197"/>
      <c r="D91" s="210"/>
      <c r="E91" s="38"/>
      <c r="F91" s="210"/>
      <c r="G91" s="38"/>
      <c r="H91" s="203"/>
      <c r="I91" s="210"/>
      <c r="J91" s="38"/>
      <c r="K91" s="203"/>
    </row>
    <row r="92" spans="1:11" s="117" customFormat="1" x14ac:dyDescent="0.3">
      <c r="A92" s="425" t="s">
        <v>4</v>
      </c>
      <c r="B92" s="197" t="s">
        <v>228</v>
      </c>
      <c r="C92" s="197"/>
      <c r="D92" s="157"/>
      <c r="E92" s="151"/>
      <c r="F92" s="157"/>
      <c r="G92" s="151"/>
      <c r="H92" s="151"/>
      <c r="I92" s="157"/>
      <c r="J92" s="151"/>
      <c r="K92" s="151"/>
    </row>
    <row r="93" spans="1:11" s="117" customFormat="1" x14ac:dyDescent="0.3">
      <c r="A93" s="425"/>
      <c r="B93" s="197" t="s">
        <v>229</v>
      </c>
      <c r="C93" s="197"/>
      <c r="D93" s="35"/>
      <c r="E93" s="151"/>
      <c r="F93" s="35"/>
      <c r="G93" s="151"/>
      <c r="H93" s="151"/>
      <c r="I93" s="35"/>
      <c r="J93" s="151"/>
      <c r="K93" s="151"/>
    </row>
    <row r="94" spans="1:11" s="117" customFormat="1" x14ac:dyDescent="0.3">
      <c r="A94" s="425"/>
      <c r="B94" s="197" t="s">
        <v>6</v>
      </c>
      <c r="C94" s="197"/>
      <c r="D94" s="35"/>
      <c r="E94" s="151"/>
      <c r="F94" s="35"/>
      <c r="G94" s="151"/>
      <c r="H94" s="151"/>
      <c r="I94" s="35"/>
      <c r="J94" s="151"/>
      <c r="K94" s="151"/>
    </row>
    <row r="95" spans="1:11" s="117" customFormat="1" x14ac:dyDescent="0.3">
      <c r="A95" s="425" t="s">
        <v>5</v>
      </c>
      <c r="B95" s="197" t="s">
        <v>228</v>
      </c>
      <c r="C95" s="197"/>
      <c r="D95" s="157"/>
      <c r="E95" s="151"/>
      <c r="F95" s="157"/>
      <c r="G95" s="151"/>
      <c r="H95" s="151"/>
      <c r="I95" s="157"/>
      <c r="J95" s="151"/>
      <c r="K95" s="151"/>
    </row>
    <row r="96" spans="1:11" s="117" customFormat="1" x14ac:dyDescent="0.3">
      <c r="A96" s="425"/>
      <c r="B96" s="197" t="s">
        <v>229</v>
      </c>
      <c r="C96" s="197"/>
      <c r="D96" s="35"/>
      <c r="E96" s="151"/>
      <c r="F96" s="35"/>
      <c r="G96" s="151"/>
      <c r="H96" s="151"/>
      <c r="I96" s="35"/>
      <c r="J96" s="151"/>
      <c r="K96" s="151"/>
    </row>
    <row r="97" spans="1:12" s="117" customFormat="1" x14ac:dyDescent="0.3">
      <c r="A97" s="425"/>
      <c r="B97" s="197" t="s">
        <v>6</v>
      </c>
      <c r="C97" s="197"/>
      <c r="D97" s="35"/>
      <c r="E97" s="151"/>
      <c r="F97" s="35"/>
      <c r="G97" s="151"/>
      <c r="H97" s="151"/>
      <c r="I97" s="35"/>
      <c r="J97" s="151"/>
      <c r="K97" s="151"/>
      <c r="L97" s="197"/>
    </row>
    <row r="98" spans="1:12" s="117" customFormat="1" x14ac:dyDescent="0.3">
      <c r="A98" s="197" t="s">
        <v>20</v>
      </c>
      <c r="B98" s="197" t="s">
        <v>6</v>
      </c>
      <c r="C98" s="197"/>
      <c r="D98" s="35"/>
      <c r="E98" s="151"/>
      <c r="F98" s="35"/>
      <c r="G98" s="151"/>
      <c r="H98" s="151"/>
      <c r="I98" s="35"/>
      <c r="J98" s="151"/>
      <c r="K98" s="151"/>
      <c r="L98" s="197"/>
    </row>
    <row r="99" spans="1:12" s="117" customFormat="1" x14ac:dyDescent="0.3">
      <c r="A99" s="197"/>
      <c r="B99" s="197"/>
      <c r="C99" s="197"/>
      <c r="D99" s="197"/>
      <c r="E99" s="197"/>
      <c r="F99" s="197"/>
      <c r="G99" s="197"/>
      <c r="H99" s="197"/>
      <c r="I99" s="197"/>
      <c r="J99" s="197"/>
      <c r="K99" s="197"/>
      <c r="L99" s="197"/>
    </row>
    <row r="100" spans="1:12" x14ac:dyDescent="0.3">
      <c r="A100" s="197"/>
      <c r="B100" s="197"/>
      <c r="C100" s="197"/>
      <c r="D100" s="197"/>
      <c r="E100" s="197"/>
      <c r="F100" s="197"/>
      <c r="G100" s="197"/>
      <c r="H100" s="197"/>
      <c r="I100" s="197"/>
      <c r="J100" s="197"/>
      <c r="K100" s="197"/>
      <c r="L100" s="197"/>
    </row>
    <row r="101" spans="1:12" x14ac:dyDescent="0.3">
      <c r="A101" s="2" t="s">
        <v>230</v>
      </c>
      <c r="B101" s="197"/>
      <c r="C101" s="197"/>
      <c r="D101" s="393"/>
      <c r="E101" s="393"/>
      <c r="F101" s="393"/>
      <c r="G101" s="393"/>
      <c r="H101" s="393"/>
      <c r="I101" s="393"/>
      <c r="J101" s="393"/>
      <c r="K101" s="393"/>
      <c r="L101" s="197"/>
    </row>
    <row r="102" spans="1:12" x14ac:dyDescent="0.3">
      <c r="A102" s="197" t="s">
        <v>83</v>
      </c>
      <c r="B102" s="197" t="s">
        <v>231</v>
      </c>
      <c r="C102" s="197"/>
      <c r="D102" s="210"/>
      <c r="E102" s="38"/>
      <c r="F102" s="210"/>
      <c r="G102" s="38"/>
      <c r="H102" s="203"/>
      <c r="I102" s="210"/>
      <c r="J102" s="38"/>
      <c r="K102" s="203"/>
      <c r="L102" s="197"/>
    </row>
    <row r="103" spans="1:12" x14ac:dyDescent="0.3">
      <c r="A103" s="425" t="s">
        <v>4</v>
      </c>
      <c r="B103" s="197" t="s">
        <v>228</v>
      </c>
      <c r="C103" s="197"/>
      <c r="D103" s="157"/>
      <c r="E103" s="151"/>
      <c r="F103" s="157"/>
      <c r="G103" s="151"/>
      <c r="H103" s="151"/>
      <c r="I103" s="157"/>
      <c r="J103" s="151"/>
      <c r="K103" s="151"/>
      <c r="L103" s="197"/>
    </row>
    <row r="104" spans="1:12" x14ac:dyDescent="0.3">
      <c r="A104" s="425"/>
      <c r="B104" s="197" t="s">
        <v>229</v>
      </c>
      <c r="C104" s="197"/>
      <c r="D104" s="35"/>
      <c r="E104" s="151"/>
      <c r="F104" s="35"/>
      <c r="G104" s="151"/>
      <c r="H104" s="151"/>
      <c r="I104" s="35"/>
      <c r="J104" s="151"/>
      <c r="K104" s="151"/>
      <c r="L104" s="197"/>
    </row>
    <row r="105" spans="1:12" x14ac:dyDescent="0.3">
      <c r="A105" s="425"/>
      <c r="B105" s="197" t="s">
        <v>6</v>
      </c>
      <c r="C105" s="197"/>
      <c r="D105" s="35"/>
      <c r="E105" s="151"/>
      <c r="F105" s="35"/>
      <c r="G105" s="151"/>
      <c r="H105" s="151"/>
      <c r="I105" s="35"/>
      <c r="J105" s="151"/>
      <c r="K105" s="151"/>
      <c r="L105" s="197"/>
    </row>
    <row r="106" spans="1:12" x14ac:dyDescent="0.3">
      <c r="A106" s="425" t="s">
        <v>5</v>
      </c>
      <c r="B106" s="197" t="s">
        <v>228</v>
      </c>
      <c r="C106" s="197"/>
      <c r="D106" s="157"/>
      <c r="E106" s="151"/>
      <c r="F106" s="157"/>
      <c r="G106" s="151"/>
      <c r="H106" s="151"/>
      <c r="I106" s="157"/>
      <c r="J106" s="151"/>
      <c r="K106" s="151"/>
      <c r="L106" s="197"/>
    </row>
    <row r="107" spans="1:12" x14ac:dyDescent="0.3">
      <c r="A107" s="425"/>
      <c r="B107" s="197" t="s">
        <v>229</v>
      </c>
      <c r="C107" s="197"/>
      <c r="D107" s="35"/>
      <c r="E107" s="151"/>
      <c r="F107" s="35"/>
      <c r="G107" s="151"/>
      <c r="H107" s="151"/>
      <c r="I107" s="35"/>
      <c r="J107" s="151"/>
      <c r="K107" s="151"/>
      <c r="L107" s="197"/>
    </row>
    <row r="108" spans="1:12" x14ac:dyDescent="0.3">
      <c r="A108" s="425"/>
      <c r="B108" s="197" t="s">
        <v>6</v>
      </c>
      <c r="C108" s="197"/>
      <c r="D108" s="35"/>
      <c r="E108" s="151"/>
      <c r="F108" s="35"/>
      <c r="G108" s="151"/>
      <c r="H108" s="151"/>
      <c r="I108" s="35"/>
      <c r="J108" s="151"/>
      <c r="K108" s="151"/>
      <c r="L108" s="197"/>
    </row>
    <row r="109" spans="1:12" x14ac:dyDescent="0.3">
      <c r="A109" s="197" t="s">
        <v>20</v>
      </c>
      <c r="B109" s="197" t="s">
        <v>6</v>
      </c>
      <c r="C109" s="197"/>
      <c r="D109" s="35"/>
      <c r="E109" s="151"/>
      <c r="F109" s="35"/>
      <c r="G109" s="151"/>
      <c r="H109" s="151"/>
      <c r="I109" s="35"/>
      <c r="J109" s="151"/>
      <c r="K109" s="151"/>
      <c r="L109" s="197"/>
    </row>
    <row r="112" spans="1:12" x14ac:dyDescent="0.3">
      <c r="A112" s="197" t="s">
        <v>232</v>
      </c>
      <c r="B112" s="197"/>
      <c r="C112" s="197"/>
      <c r="D112" s="197"/>
      <c r="E112" s="197"/>
      <c r="F112" s="197"/>
      <c r="G112" s="197"/>
      <c r="H112" s="197"/>
      <c r="I112" s="197"/>
      <c r="J112" s="197"/>
      <c r="K112" s="197"/>
      <c r="L112" s="197"/>
    </row>
    <row r="113" spans="1:13" x14ac:dyDescent="0.3">
      <c r="A113" s="197"/>
      <c r="B113" s="197"/>
      <c r="C113" s="197"/>
      <c r="D113" s="393"/>
      <c r="E113" s="393"/>
      <c r="F113" s="393"/>
      <c r="G113" s="393"/>
      <c r="H113" s="393"/>
      <c r="I113" s="393"/>
      <c r="J113" s="393"/>
      <c r="K113" s="393"/>
      <c r="L113" s="197"/>
      <c r="M113" s="197"/>
    </row>
    <row r="114" spans="1:13" x14ac:dyDescent="0.3">
      <c r="A114" s="197" t="s">
        <v>83</v>
      </c>
      <c r="B114" s="197" t="s">
        <v>30</v>
      </c>
      <c r="C114" s="197" t="s">
        <v>210</v>
      </c>
      <c r="D114" s="210"/>
      <c r="E114" s="38"/>
      <c r="F114" s="210"/>
      <c r="G114" s="38"/>
      <c r="H114" s="203"/>
      <c r="I114" s="210"/>
      <c r="J114" s="38"/>
      <c r="K114" s="203"/>
      <c r="L114" s="197"/>
      <c r="M114" s="197"/>
    </row>
    <row r="115" spans="1:13" x14ac:dyDescent="0.3">
      <c r="A115" s="425" t="s">
        <v>4</v>
      </c>
      <c r="B115" s="425" t="s">
        <v>233</v>
      </c>
      <c r="C115" s="197" t="s">
        <v>211</v>
      </c>
      <c r="D115" s="105"/>
      <c r="E115" s="163"/>
      <c r="F115" s="105"/>
      <c r="G115" s="163"/>
      <c r="H115" s="163"/>
      <c r="I115" s="105"/>
      <c r="J115" s="163"/>
      <c r="K115" s="163"/>
      <c r="L115" s="197"/>
      <c r="M115" s="35"/>
    </row>
    <row r="116" spans="1:13" x14ac:dyDescent="0.3">
      <c r="A116" s="425"/>
      <c r="B116" s="425"/>
      <c r="C116" s="197" t="s">
        <v>212</v>
      </c>
      <c r="D116" s="105"/>
      <c r="E116" s="163"/>
      <c r="F116" s="105"/>
      <c r="G116" s="163"/>
      <c r="H116" s="163"/>
      <c r="I116" s="105"/>
      <c r="J116" s="163"/>
      <c r="K116" s="163"/>
      <c r="L116" s="197"/>
      <c r="M116" s="197"/>
    </row>
    <row r="117" spans="1:13" x14ac:dyDescent="0.3">
      <c r="A117" s="425"/>
      <c r="B117" s="425"/>
      <c r="C117" s="197" t="s">
        <v>80</v>
      </c>
      <c r="D117" s="35"/>
      <c r="E117" s="151"/>
      <c r="F117" s="35"/>
      <c r="G117" s="151"/>
      <c r="H117" s="151"/>
      <c r="I117" s="35"/>
      <c r="J117" s="151"/>
      <c r="K117" s="151"/>
      <c r="L117" s="197"/>
      <c r="M117" s="197"/>
    </row>
    <row r="118" spans="1:13" x14ac:dyDescent="0.3">
      <c r="A118" s="425"/>
      <c r="B118" s="425" t="s">
        <v>234</v>
      </c>
      <c r="C118" s="197" t="s">
        <v>211</v>
      </c>
      <c r="D118" s="105"/>
      <c r="E118" s="163"/>
      <c r="F118" s="105"/>
      <c r="G118" s="163"/>
      <c r="H118" s="163"/>
      <c r="I118" s="105"/>
      <c r="J118" s="163"/>
      <c r="K118" s="163"/>
      <c r="L118" s="197"/>
      <c r="M118" s="197"/>
    </row>
    <row r="119" spans="1:13" x14ac:dyDescent="0.3">
      <c r="A119" s="425"/>
      <c r="B119" s="425"/>
      <c r="C119" s="197" t="s">
        <v>212</v>
      </c>
      <c r="D119" s="105"/>
      <c r="E119" s="163"/>
      <c r="F119" s="105"/>
      <c r="G119" s="163"/>
      <c r="H119" s="163"/>
      <c r="I119" s="105"/>
      <c r="J119" s="163"/>
      <c r="K119" s="163"/>
      <c r="L119" s="197"/>
      <c r="M119" s="197"/>
    </row>
    <row r="120" spans="1:13" x14ac:dyDescent="0.3">
      <c r="A120" s="425"/>
      <c r="B120" s="425"/>
      <c r="C120" s="197" t="s">
        <v>80</v>
      </c>
      <c r="D120" s="35"/>
      <c r="E120" s="151"/>
      <c r="F120" s="35"/>
      <c r="G120" s="151"/>
      <c r="H120" s="151"/>
      <c r="I120" s="35"/>
      <c r="J120" s="151"/>
      <c r="K120" s="151"/>
      <c r="L120" s="197"/>
      <c r="M120" s="197"/>
    </row>
    <row r="121" spans="1:13" x14ac:dyDescent="0.3">
      <c r="A121" s="425"/>
      <c r="B121" s="425" t="s">
        <v>38</v>
      </c>
      <c r="C121" s="197" t="s">
        <v>211</v>
      </c>
      <c r="D121" s="35"/>
      <c r="E121" s="151"/>
      <c r="F121" s="35"/>
      <c r="G121" s="151"/>
      <c r="H121" s="151"/>
      <c r="I121" s="35"/>
      <c r="J121" s="151"/>
      <c r="K121" s="151"/>
      <c r="L121" s="197"/>
      <c r="M121" s="197"/>
    </row>
    <row r="122" spans="1:13" x14ac:dyDescent="0.3">
      <c r="A122" s="425"/>
      <c r="B122" s="425"/>
      <c r="C122" s="197" t="s">
        <v>212</v>
      </c>
      <c r="D122" s="35"/>
      <c r="E122" s="151"/>
      <c r="F122" s="35"/>
      <c r="G122" s="151"/>
      <c r="H122" s="151"/>
      <c r="I122" s="35"/>
      <c r="J122" s="151"/>
      <c r="K122" s="151"/>
      <c r="L122" s="197"/>
      <c r="M122" s="197"/>
    </row>
    <row r="123" spans="1:13" x14ac:dyDescent="0.3">
      <c r="A123" s="425"/>
      <c r="B123" s="425"/>
      <c r="C123" s="197" t="s">
        <v>80</v>
      </c>
      <c r="D123" s="197"/>
      <c r="E123" s="151"/>
      <c r="F123" s="197"/>
      <c r="G123" s="151"/>
      <c r="H123" s="151"/>
      <c r="I123" s="35"/>
      <c r="J123" s="151"/>
      <c r="K123" s="151"/>
      <c r="L123" s="197"/>
      <c r="M123" s="197"/>
    </row>
    <row r="124" spans="1:13" x14ac:dyDescent="0.3">
      <c r="A124" s="425"/>
      <c r="B124" s="197" t="s">
        <v>6</v>
      </c>
      <c r="C124" s="197" t="s">
        <v>6</v>
      </c>
      <c r="D124" s="35"/>
      <c r="E124" s="151"/>
      <c r="F124" s="35"/>
      <c r="G124" s="151"/>
      <c r="H124" s="151"/>
      <c r="I124" s="35"/>
      <c r="J124" s="151"/>
      <c r="K124" s="151"/>
      <c r="L124" s="197"/>
      <c r="M124" s="197"/>
    </row>
    <row r="125" spans="1:13" x14ac:dyDescent="0.3">
      <c r="A125" s="425" t="s">
        <v>5</v>
      </c>
      <c r="B125" s="425" t="s">
        <v>233</v>
      </c>
      <c r="C125" s="197" t="s">
        <v>211</v>
      </c>
      <c r="D125" s="105"/>
      <c r="E125" s="163"/>
      <c r="F125" s="105"/>
      <c r="G125" s="163"/>
      <c r="H125" s="163"/>
      <c r="I125" s="105"/>
      <c r="J125" s="166"/>
      <c r="K125" s="163"/>
      <c r="L125" s="197"/>
      <c r="M125" s="197"/>
    </row>
    <row r="126" spans="1:13" x14ac:dyDescent="0.3">
      <c r="A126" s="425"/>
      <c r="B126" s="425"/>
      <c r="C126" s="197" t="s">
        <v>212</v>
      </c>
      <c r="D126" s="105"/>
      <c r="E126" s="163"/>
      <c r="F126" s="105"/>
      <c r="G126" s="163"/>
      <c r="H126" s="163"/>
      <c r="I126" s="105"/>
      <c r="J126" s="166"/>
      <c r="K126" s="163"/>
      <c r="L126" s="197"/>
      <c r="M126" s="197"/>
    </row>
    <row r="127" spans="1:13" x14ac:dyDescent="0.3">
      <c r="A127" s="425"/>
      <c r="B127" s="425"/>
      <c r="C127" s="197" t="s">
        <v>80</v>
      </c>
      <c r="D127" s="35"/>
      <c r="E127" s="151"/>
      <c r="F127" s="35"/>
      <c r="G127" s="151"/>
      <c r="H127" s="151"/>
      <c r="I127" s="35"/>
      <c r="J127" s="151"/>
      <c r="K127" s="151"/>
      <c r="L127" s="197"/>
      <c r="M127" s="197"/>
    </row>
    <row r="128" spans="1:13" x14ac:dyDescent="0.3">
      <c r="A128" s="425"/>
      <c r="B128" s="425" t="s">
        <v>234</v>
      </c>
      <c r="C128" s="197" t="s">
        <v>211</v>
      </c>
      <c r="D128" s="105"/>
      <c r="E128" s="163"/>
      <c r="F128" s="105"/>
      <c r="G128" s="163"/>
      <c r="H128" s="163"/>
      <c r="I128" s="105"/>
      <c r="J128" s="166"/>
      <c r="K128" s="163"/>
      <c r="L128" s="197"/>
      <c r="M128" s="197"/>
    </row>
    <row r="129" spans="1:11" x14ac:dyDescent="0.3">
      <c r="A129" s="425"/>
      <c r="B129" s="425"/>
      <c r="C129" s="197" t="s">
        <v>212</v>
      </c>
      <c r="D129" s="105"/>
      <c r="E129" s="163"/>
      <c r="F129" s="105"/>
      <c r="G129" s="163"/>
      <c r="H129" s="163"/>
      <c r="I129" s="105"/>
      <c r="J129" s="166"/>
      <c r="K129" s="163"/>
    </row>
    <row r="130" spans="1:11" x14ac:dyDescent="0.3">
      <c r="A130" s="425"/>
      <c r="B130" s="425"/>
      <c r="C130" s="197" t="s">
        <v>80</v>
      </c>
      <c r="D130" s="35"/>
      <c r="E130" s="151"/>
      <c r="F130" s="35"/>
      <c r="G130" s="151"/>
      <c r="H130" s="151"/>
      <c r="I130" s="35"/>
      <c r="J130" s="151"/>
      <c r="K130" s="151"/>
    </row>
    <row r="131" spans="1:11" x14ac:dyDescent="0.3">
      <c r="A131" s="425"/>
      <c r="B131" s="425" t="s">
        <v>38</v>
      </c>
      <c r="C131" s="197" t="s">
        <v>211</v>
      </c>
      <c r="D131" s="35"/>
      <c r="E131" s="151"/>
      <c r="F131" s="35"/>
      <c r="G131" s="151"/>
      <c r="H131" s="151"/>
      <c r="I131" s="35"/>
      <c r="J131" s="151"/>
      <c r="K131" s="151"/>
    </row>
    <row r="132" spans="1:11" x14ac:dyDescent="0.3">
      <c r="A132" s="425"/>
      <c r="B132" s="425"/>
      <c r="C132" s="197" t="s">
        <v>212</v>
      </c>
      <c r="D132" s="197"/>
      <c r="E132" s="151"/>
      <c r="F132" s="197"/>
      <c r="G132" s="151"/>
      <c r="H132" s="151"/>
      <c r="I132" s="35"/>
      <c r="J132" s="151"/>
      <c r="K132" s="151"/>
    </row>
    <row r="133" spans="1:11" x14ac:dyDescent="0.3">
      <c r="A133" s="425"/>
      <c r="B133" s="425"/>
      <c r="C133" s="197" t="s">
        <v>80</v>
      </c>
      <c r="D133" s="35"/>
      <c r="E133" s="151"/>
      <c r="F133" s="35"/>
      <c r="G133" s="151"/>
      <c r="H133" s="151"/>
      <c r="I133" s="35"/>
      <c r="J133" s="151"/>
      <c r="K133" s="151"/>
    </row>
    <row r="134" spans="1:11" x14ac:dyDescent="0.3">
      <c r="A134" s="425"/>
      <c r="B134" s="197" t="s">
        <v>6</v>
      </c>
      <c r="C134" s="197" t="s">
        <v>6</v>
      </c>
      <c r="D134" s="35"/>
      <c r="E134" s="151"/>
      <c r="F134" s="35"/>
      <c r="G134" s="151"/>
      <c r="H134" s="151"/>
      <c r="I134" s="35"/>
      <c r="J134" s="151"/>
      <c r="K134" s="151"/>
    </row>
    <row r="135" spans="1:11" x14ac:dyDescent="0.3">
      <c r="A135" s="197" t="s">
        <v>20</v>
      </c>
      <c r="B135" s="197" t="s">
        <v>6</v>
      </c>
      <c r="C135" s="197" t="s">
        <v>6</v>
      </c>
      <c r="D135" s="35"/>
      <c r="E135" s="151"/>
      <c r="F135" s="35"/>
      <c r="G135" s="151"/>
      <c r="H135" s="151"/>
      <c r="I135" s="35"/>
      <c r="J135" s="151"/>
      <c r="K135" s="151"/>
    </row>
    <row r="138" spans="1:11" s="168" customFormat="1" x14ac:dyDescent="0.3">
      <c r="A138" s="197"/>
      <c r="B138" s="197"/>
      <c r="C138" s="197"/>
      <c r="D138" s="197"/>
      <c r="E138" s="197"/>
      <c r="F138" s="197"/>
      <c r="G138" s="197"/>
      <c r="H138" s="197"/>
      <c r="I138" s="197"/>
      <c r="J138" s="197"/>
      <c r="K138" s="197"/>
    </row>
    <row r="139" spans="1:11" s="168" customFormat="1" x14ac:dyDescent="0.3">
      <c r="A139" s="197"/>
      <c r="B139" s="197"/>
      <c r="C139" s="197"/>
      <c r="D139" s="197"/>
      <c r="E139" s="197"/>
      <c r="F139" s="197"/>
      <c r="G139" s="197"/>
      <c r="H139" s="197"/>
      <c r="I139" s="197"/>
      <c r="J139" s="197"/>
      <c r="K139" s="197"/>
    </row>
    <row r="140" spans="1:11" s="168" customFormat="1" x14ac:dyDescent="0.3">
      <c r="A140" s="197"/>
      <c r="B140" s="197"/>
      <c r="C140" s="197"/>
      <c r="D140" s="197"/>
      <c r="E140" s="197"/>
      <c r="F140" s="197"/>
      <c r="G140" s="197"/>
      <c r="H140" s="197"/>
      <c r="I140" s="197"/>
      <c r="J140" s="197"/>
      <c r="K140" s="197"/>
    </row>
    <row r="141" spans="1:11" s="168" customFormat="1" x14ac:dyDescent="0.3">
      <c r="A141" s="197"/>
      <c r="B141" s="197"/>
      <c r="C141" s="197"/>
      <c r="D141" s="197"/>
      <c r="E141" s="197"/>
      <c r="F141" s="197"/>
      <c r="G141" s="197"/>
      <c r="H141" s="197"/>
      <c r="I141" s="197"/>
      <c r="J141" s="197"/>
      <c r="K141" s="197"/>
    </row>
    <row r="142" spans="1:11" s="168" customFormat="1" x14ac:dyDescent="0.3">
      <c r="A142" s="197"/>
      <c r="B142" s="197"/>
      <c r="C142" s="197"/>
      <c r="D142" s="197"/>
      <c r="E142" s="197"/>
      <c r="F142" s="197"/>
      <c r="G142" s="197"/>
      <c r="H142" s="197"/>
      <c r="I142" s="197"/>
      <c r="J142" s="197"/>
      <c r="K142" s="197"/>
    </row>
    <row r="143" spans="1:11" s="168" customFormat="1" x14ac:dyDescent="0.3">
      <c r="A143" s="197"/>
      <c r="B143" s="197"/>
      <c r="C143" s="197"/>
      <c r="D143" s="197"/>
      <c r="E143" s="197"/>
      <c r="F143" s="197"/>
      <c r="G143" s="197"/>
      <c r="H143" s="197"/>
      <c r="I143" s="197"/>
      <c r="J143" s="197"/>
      <c r="K143" s="197"/>
    </row>
    <row r="144" spans="1:11" s="168" customFormat="1" x14ac:dyDescent="0.3">
      <c r="A144" s="197"/>
      <c r="B144" s="197"/>
      <c r="C144" s="197"/>
      <c r="D144" s="197"/>
      <c r="E144" s="197"/>
      <c r="F144" s="197"/>
      <c r="G144" s="197"/>
      <c r="H144" s="197"/>
      <c r="I144" s="197"/>
      <c r="J144" s="197"/>
      <c r="K144" s="197"/>
    </row>
    <row r="145" s="168" customFormat="1" x14ac:dyDescent="0.3"/>
    <row r="146" s="168" customFormat="1" x14ac:dyDescent="0.3"/>
    <row r="147" s="168" customFormat="1" x14ac:dyDescent="0.3"/>
    <row r="148" s="168" customFormat="1" x14ac:dyDescent="0.3"/>
    <row r="149" s="168" customFormat="1" x14ac:dyDescent="0.3"/>
    <row r="150" s="168" customFormat="1" x14ac:dyDescent="0.3"/>
    <row r="151" s="168" customFormat="1" x14ac:dyDescent="0.3"/>
    <row r="152" s="168" customFormat="1" x14ac:dyDescent="0.3"/>
    <row r="153" s="168" customFormat="1" x14ac:dyDescent="0.3"/>
    <row r="154" s="168" customFormat="1" x14ac:dyDescent="0.3"/>
    <row r="155" s="168" customFormat="1" x14ac:dyDescent="0.3"/>
    <row r="156" s="168" customFormat="1" x14ac:dyDescent="0.3"/>
    <row r="157" s="168" customFormat="1" x14ac:dyDescent="0.3"/>
    <row r="158" s="168" customFormat="1" x14ac:dyDescent="0.3"/>
    <row r="159" s="168" customFormat="1" x14ac:dyDescent="0.3"/>
    <row r="160" s="168" customFormat="1" x14ac:dyDescent="0.3"/>
    <row r="161" spans="1:11" s="117" customFormat="1" x14ac:dyDescent="0.3">
      <c r="A161" s="197" t="s">
        <v>235</v>
      </c>
      <c r="B161" s="197"/>
      <c r="C161" s="197"/>
      <c r="D161" s="197"/>
      <c r="E161" s="197"/>
      <c r="F161" s="197"/>
      <c r="G161" s="197"/>
      <c r="H161" s="197"/>
      <c r="I161" s="197"/>
      <c r="J161" s="197"/>
      <c r="K161" s="197"/>
    </row>
    <row r="162" spans="1:11" s="117" customFormat="1" x14ac:dyDescent="0.3">
      <c r="A162" s="197"/>
      <c r="B162" s="197"/>
      <c r="C162" s="197"/>
      <c r="D162" s="423"/>
      <c r="E162" s="423"/>
      <c r="F162" s="424"/>
      <c r="G162" s="424"/>
      <c r="H162" s="424"/>
      <c r="I162" s="197"/>
      <c r="J162" s="197"/>
      <c r="K162" s="197"/>
    </row>
    <row r="163" spans="1:11" s="117" customFormat="1" x14ac:dyDescent="0.3">
      <c r="A163" s="197"/>
      <c r="B163" s="197" t="s">
        <v>236</v>
      </c>
      <c r="C163" s="204" t="s">
        <v>237</v>
      </c>
      <c r="D163" s="109"/>
      <c r="E163" s="110"/>
      <c r="F163" s="152"/>
      <c r="G163" s="153"/>
      <c r="H163" s="224"/>
      <c r="I163" s="197"/>
      <c r="J163" s="197"/>
      <c r="K163" s="197"/>
    </row>
    <row r="164" spans="1:11" s="117" customFormat="1" x14ac:dyDescent="0.3">
      <c r="A164" s="197" t="s">
        <v>4</v>
      </c>
      <c r="B164" s="197">
        <v>1</v>
      </c>
      <c r="C164" s="197" t="s">
        <v>238</v>
      </c>
      <c r="D164" s="35"/>
      <c r="E164" s="151"/>
      <c r="F164" s="157"/>
      <c r="G164" s="158"/>
      <c r="H164" s="158"/>
      <c r="I164" s="197"/>
      <c r="J164" s="197"/>
      <c r="K164" s="197"/>
    </row>
    <row r="165" spans="1:11" s="117" customFormat="1" x14ac:dyDescent="0.3">
      <c r="A165" s="197"/>
      <c r="B165" s="197">
        <v>2</v>
      </c>
      <c r="C165" s="197" t="s">
        <v>239</v>
      </c>
      <c r="D165" s="35"/>
      <c r="E165" s="151"/>
      <c r="F165" s="157"/>
      <c r="G165" s="158"/>
      <c r="H165" s="158"/>
      <c r="I165" s="197"/>
      <c r="J165" s="197"/>
      <c r="K165" s="197"/>
    </row>
    <row r="166" spans="1:11" s="117" customFormat="1" x14ac:dyDescent="0.3">
      <c r="A166" s="197"/>
      <c r="B166" s="197">
        <v>3</v>
      </c>
      <c r="C166" s="197" t="s">
        <v>240</v>
      </c>
      <c r="D166" s="35"/>
      <c r="E166" s="151"/>
      <c r="F166" s="157"/>
      <c r="G166" s="158"/>
      <c r="H166" s="158"/>
      <c r="I166" s="197"/>
      <c r="J166" s="197"/>
      <c r="K166" s="197"/>
    </row>
    <row r="167" spans="1:11" s="117" customFormat="1" x14ac:dyDescent="0.3">
      <c r="A167" s="197"/>
      <c r="B167" s="197">
        <v>4</v>
      </c>
      <c r="C167" s="197" t="s">
        <v>241</v>
      </c>
      <c r="D167" s="35"/>
      <c r="E167" s="151"/>
      <c r="F167" s="157"/>
      <c r="G167" s="158"/>
      <c r="H167" s="158"/>
      <c r="I167" s="197"/>
      <c r="J167" s="197"/>
      <c r="K167" s="197"/>
    </row>
    <row r="168" spans="1:11" s="117" customFormat="1" x14ac:dyDescent="0.3">
      <c r="A168" s="197"/>
      <c r="B168" s="197">
        <v>5</v>
      </c>
      <c r="C168" s="197" t="s">
        <v>242</v>
      </c>
      <c r="D168" s="35"/>
      <c r="E168" s="151"/>
      <c r="F168" s="157"/>
      <c r="G168" s="158"/>
      <c r="H168" s="158"/>
      <c r="I168" s="197"/>
      <c r="J168" s="197"/>
      <c r="K168" s="197"/>
    </row>
    <row r="169" spans="1:11" s="117" customFormat="1" x14ac:dyDescent="0.3">
      <c r="A169" s="197"/>
      <c r="B169" s="197"/>
      <c r="C169" s="197"/>
      <c r="D169" s="35"/>
      <c r="E169" s="151"/>
      <c r="F169" s="157"/>
      <c r="G169" s="158"/>
      <c r="H169" s="158"/>
      <c r="I169" s="197"/>
      <c r="J169" s="197"/>
      <c r="K169" s="197"/>
    </row>
    <row r="170" spans="1:11" s="117" customFormat="1" x14ac:dyDescent="0.3">
      <c r="A170" s="197" t="s">
        <v>5</v>
      </c>
      <c r="B170" s="197">
        <v>1</v>
      </c>
      <c r="C170" s="197" t="s">
        <v>238</v>
      </c>
      <c r="D170" s="35"/>
      <c r="E170" s="151"/>
      <c r="F170" s="157"/>
      <c r="G170" s="158"/>
      <c r="H170" s="158"/>
      <c r="I170" s="35"/>
      <c r="J170" s="151"/>
      <c r="K170" s="151"/>
    </row>
    <row r="171" spans="1:11" s="117" customFormat="1" x14ac:dyDescent="0.3">
      <c r="A171" s="197"/>
      <c r="B171" s="197">
        <v>2</v>
      </c>
      <c r="C171" s="197" t="s">
        <v>240</v>
      </c>
      <c r="D171" s="35"/>
      <c r="E171" s="151"/>
      <c r="F171" s="157"/>
      <c r="G171" s="158"/>
      <c r="H171" s="158"/>
      <c r="I171" s="35"/>
      <c r="J171" s="151"/>
      <c r="K171" s="151"/>
    </row>
    <row r="172" spans="1:11" s="117" customFormat="1" x14ac:dyDescent="0.3">
      <c r="A172" s="197"/>
      <c r="B172" s="197">
        <v>3</v>
      </c>
      <c r="C172" s="197" t="s">
        <v>239</v>
      </c>
      <c r="D172" s="35"/>
      <c r="E172" s="151"/>
      <c r="F172" s="157"/>
      <c r="G172" s="158"/>
      <c r="H172" s="158"/>
      <c r="I172" s="35"/>
      <c r="J172" s="151"/>
      <c r="K172" s="151"/>
    </row>
    <row r="173" spans="1:11" s="117" customFormat="1" x14ac:dyDescent="0.3">
      <c r="A173" s="197"/>
      <c r="B173" s="197">
        <v>4</v>
      </c>
      <c r="C173" s="197" t="s">
        <v>243</v>
      </c>
      <c r="D173" s="35"/>
      <c r="E173" s="151"/>
      <c r="F173" s="157"/>
      <c r="G173" s="158"/>
      <c r="H173" s="158"/>
      <c r="I173" s="35"/>
      <c r="J173" s="151"/>
      <c r="K173" s="151"/>
    </row>
    <row r="174" spans="1:11" s="117" customFormat="1" x14ac:dyDescent="0.3">
      <c r="A174" s="197"/>
      <c r="B174" s="197">
        <v>5</v>
      </c>
      <c r="C174" s="197" t="s">
        <v>244</v>
      </c>
      <c r="D174" s="35"/>
      <c r="E174" s="151"/>
      <c r="F174" s="157"/>
      <c r="G174" s="158"/>
      <c r="H174" s="158"/>
      <c r="I174" s="35"/>
      <c r="J174" s="151"/>
      <c r="K174" s="151"/>
    </row>
    <row r="175" spans="1:11" s="117" customFormat="1" x14ac:dyDescent="0.3">
      <c r="A175" s="197"/>
      <c r="B175" s="197"/>
      <c r="C175" s="197"/>
      <c r="D175" s="35"/>
      <c r="E175" s="151"/>
      <c r="F175" s="157"/>
      <c r="G175" s="158"/>
      <c r="H175" s="158"/>
      <c r="I175" s="35"/>
      <c r="J175" s="151"/>
      <c r="K175" s="151"/>
    </row>
    <row r="176" spans="1:11" s="117" customFormat="1" x14ac:dyDescent="0.3">
      <c r="A176" s="197" t="s">
        <v>61</v>
      </c>
      <c r="B176" s="197">
        <v>1</v>
      </c>
      <c r="C176" s="197" t="s">
        <v>238</v>
      </c>
      <c r="D176" s="35"/>
      <c r="E176" s="151"/>
      <c r="F176" s="157"/>
      <c r="G176" s="158"/>
      <c r="H176" s="158"/>
      <c r="I176" s="35"/>
      <c r="J176" s="151"/>
      <c r="K176" s="151"/>
    </row>
    <row r="177" spans="1:11" s="117" customFormat="1" x14ac:dyDescent="0.3">
      <c r="A177" s="197"/>
      <c r="B177" s="197">
        <v>2</v>
      </c>
      <c r="C177" s="197" t="s">
        <v>239</v>
      </c>
      <c r="D177" s="35"/>
      <c r="E177" s="151"/>
      <c r="F177" s="157"/>
      <c r="G177" s="158"/>
      <c r="H177" s="158"/>
      <c r="I177" s="35"/>
      <c r="J177" s="151"/>
      <c r="K177" s="151"/>
    </row>
    <row r="178" spans="1:11" s="117" customFormat="1" x14ac:dyDescent="0.3">
      <c r="A178" s="197"/>
      <c r="B178" s="197">
        <v>3</v>
      </c>
      <c r="C178" s="197" t="s">
        <v>240</v>
      </c>
      <c r="D178" s="35"/>
      <c r="E178" s="151"/>
      <c r="F178" s="157"/>
      <c r="G178" s="158"/>
      <c r="H178" s="158"/>
      <c r="I178" s="35"/>
      <c r="J178" s="151"/>
      <c r="K178" s="151"/>
    </row>
    <row r="179" spans="1:11" s="117" customFormat="1" x14ac:dyDescent="0.3">
      <c r="A179" s="197"/>
      <c r="B179" s="197">
        <v>4</v>
      </c>
      <c r="C179" s="197" t="s">
        <v>241</v>
      </c>
      <c r="D179" s="35"/>
      <c r="E179" s="151"/>
      <c r="F179" s="157"/>
      <c r="G179" s="158"/>
      <c r="H179" s="158"/>
      <c r="I179" s="35"/>
      <c r="J179" s="151"/>
      <c r="K179" s="151"/>
    </row>
    <row r="180" spans="1:11" s="117" customFormat="1" x14ac:dyDescent="0.3">
      <c r="A180" s="197"/>
      <c r="B180" s="197">
        <v>5</v>
      </c>
      <c r="C180" s="197" t="s">
        <v>242</v>
      </c>
      <c r="D180" s="35"/>
      <c r="E180" s="151"/>
      <c r="F180" s="157"/>
      <c r="G180" s="158"/>
      <c r="H180" s="158"/>
      <c r="I180" s="35"/>
      <c r="J180" s="151"/>
      <c r="K180" s="151"/>
    </row>
    <row r="181" spans="1:11" s="117" customFormat="1" x14ac:dyDescent="0.3">
      <c r="A181" s="197"/>
      <c r="B181" s="197"/>
      <c r="C181" s="197"/>
      <c r="D181" s="197"/>
      <c r="E181" s="197"/>
      <c r="F181" s="197"/>
      <c r="G181" s="197"/>
      <c r="H181" s="197"/>
      <c r="I181" s="197"/>
      <c r="J181" s="197"/>
      <c r="K181" s="197"/>
    </row>
    <row r="182" spans="1:11" s="117" customFormat="1" x14ac:dyDescent="0.3">
      <c r="A182" s="197"/>
      <c r="B182" s="197"/>
      <c r="C182" s="197"/>
      <c r="D182" s="197"/>
      <c r="E182" s="197"/>
      <c r="F182" s="197"/>
      <c r="G182" s="197"/>
      <c r="H182" s="197"/>
      <c r="I182" s="197"/>
      <c r="J182" s="197"/>
      <c r="K182" s="197"/>
    </row>
    <row r="183" spans="1:11" s="117" customFormat="1" x14ac:dyDescent="0.3">
      <c r="A183" s="197"/>
      <c r="B183" s="197"/>
      <c r="C183" s="197"/>
      <c r="D183" s="197"/>
      <c r="E183" s="197"/>
      <c r="F183" s="197"/>
      <c r="G183" s="197"/>
      <c r="H183" s="197"/>
      <c r="I183" s="197"/>
      <c r="J183" s="197"/>
      <c r="K183" s="197"/>
    </row>
    <row r="184" spans="1:11" s="117" customFormat="1" x14ac:dyDescent="0.3">
      <c r="A184" s="197"/>
      <c r="B184" s="197"/>
      <c r="C184" s="197"/>
      <c r="D184" s="197"/>
      <c r="E184" s="197"/>
      <c r="F184" s="197"/>
      <c r="G184" s="197"/>
      <c r="H184" s="197"/>
      <c r="I184" s="197"/>
      <c r="J184" s="197"/>
      <c r="K184" s="197"/>
    </row>
    <row r="185" spans="1:11" s="117" customFormat="1" x14ac:dyDescent="0.3">
      <c r="A185" s="197"/>
      <c r="B185" s="197"/>
      <c r="C185" s="197"/>
      <c r="D185" s="197"/>
      <c r="E185" s="197"/>
      <c r="F185" s="197"/>
      <c r="G185" s="197"/>
      <c r="H185" s="197"/>
      <c r="I185" s="197"/>
      <c r="J185" s="197"/>
      <c r="K185" s="197"/>
    </row>
    <row r="186" spans="1:11" x14ac:dyDescent="0.3">
      <c r="A186" s="197" t="s">
        <v>245</v>
      </c>
      <c r="B186" s="197"/>
      <c r="C186" s="197"/>
      <c r="D186" s="197"/>
      <c r="E186" s="197"/>
      <c r="F186" s="197"/>
      <c r="G186" s="197"/>
      <c r="H186" s="197"/>
      <c r="I186" s="197"/>
      <c r="J186" s="197"/>
      <c r="K186" s="197"/>
    </row>
    <row r="187" spans="1:11" x14ac:dyDescent="0.3">
      <c r="A187" s="197"/>
      <c r="B187" s="197"/>
      <c r="C187" s="197"/>
      <c r="D187" s="423"/>
      <c r="E187" s="423"/>
      <c r="F187" s="423"/>
      <c r="G187" s="423"/>
      <c r="H187" s="423"/>
      <c r="I187" s="424"/>
      <c r="J187" s="424"/>
      <c r="K187" s="424"/>
    </row>
    <row r="188" spans="1:11" x14ac:dyDescent="0.3">
      <c r="A188" s="197"/>
      <c r="B188" s="197" t="s">
        <v>236</v>
      </c>
      <c r="C188" s="204" t="s">
        <v>237</v>
      </c>
      <c r="D188" s="109"/>
      <c r="E188" s="110"/>
      <c r="F188" s="109"/>
      <c r="G188" s="110"/>
      <c r="H188" s="204"/>
      <c r="I188" s="152"/>
      <c r="J188" s="153"/>
      <c r="K188" s="224"/>
    </row>
    <row r="189" spans="1:11" x14ac:dyDescent="0.3">
      <c r="A189" s="197" t="s">
        <v>4</v>
      </c>
      <c r="B189" s="197">
        <v>1</v>
      </c>
      <c r="C189" s="156" t="s">
        <v>239</v>
      </c>
      <c r="D189" s="102"/>
      <c r="E189" s="84"/>
      <c r="F189" s="102"/>
      <c r="G189" s="84"/>
      <c r="H189" s="84"/>
      <c r="I189" s="154"/>
      <c r="J189" s="155"/>
      <c r="K189" s="155"/>
    </row>
    <row r="190" spans="1:11" x14ac:dyDescent="0.3">
      <c r="A190" s="197"/>
      <c r="B190" s="197">
        <v>2</v>
      </c>
      <c r="C190" s="220" t="s">
        <v>238</v>
      </c>
      <c r="D190" s="102"/>
      <c r="E190" s="84"/>
      <c r="F190" s="102"/>
      <c r="G190" s="84"/>
      <c r="H190" s="84"/>
      <c r="I190" s="154"/>
      <c r="J190" s="155"/>
      <c r="K190" s="155"/>
    </row>
    <row r="191" spans="1:11" x14ac:dyDescent="0.3">
      <c r="A191" s="197"/>
      <c r="B191" s="197">
        <v>3</v>
      </c>
      <c r="C191" s="220" t="s">
        <v>240</v>
      </c>
      <c r="D191" s="102"/>
      <c r="E191" s="84"/>
      <c r="F191" s="102"/>
      <c r="G191" s="84"/>
      <c r="H191" s="84"/>
      <c r="I191" s="154"/>
      <c r="J191" s="155"/>
      <c r="K191" s="155"/>
    </row>
    <row r="192" spans="1:11" x14ac:dyDescent="0.3">
      <c r="A192" s="197"/>
      <c r="B192" s="197">
        <v>4</v>
      </c>
      <c r="C192" s="220" t="s">
        <v>241</v>
      </c>
      <c r="D192" s="102"/>
      <c r="E192" s="84"/>
      <c r="F192" s="102"/>
      <c r="G192" s="84"/>
      <c r="H192" s="84"/>
      <c r="I192" s="154"/>
      <c r="J192" s="155"/>
      <c r="K192" s="155"/>
    </row>
    <row r="193" spans="1:12" x14ac:dyDescent="0.3">
      <c r="A193" s="197"/>
      <c r="B193" s="197">
        <v>5</v>
      </c>
      <c r="C193" s="220" t="s">
        <v>242</v>
      </c>
      <c r="D193" s="102"/>
      <c r="E193" s="84"/>
      <c r="F193" s="102"/>
      <c r="G193" s="84"/>
      <c r="H193" s="84"/>
      <c r="I193" s="154"/>
      <c r="J193" s="155"/>
      <c r="K193" s="155"/>
      <c r="L193" s="197"/>
    </row>
    <row r="194" spans="1:12" x14ac:dyDescent="0.3">
      <c r="A194" s="197"/>
      <c r="B194" s="197"/>
      <c r="C194" s="220"/>
      <c r="D194" s="102"/>
      <c r="E194" s="84"/>
      <c r="F194" s="102"/>
      <c r="G194" s="84"/>
      <c r="H194" s="84"/>
      <c r="I194" s="154"/>
      <c r="J194" s="155"/>
      <c r="K194" s="155"/>
      <c r="L194" s="197"/>
    </row>
    <row r="195" spans="1:12" x14ac:dyDescent="0.3">
      <c r="A195" s="197" t="s">
        <v>5</v>
      </c>
      <c r="B195" s="197">
        <v>1</v>
      </c>
      <c r="C195" s="156" t="s">
        <v>238</v>
      </c>
      <c r="D195" s="102"/>
      <c r="E195" s="84"/>
      <c r="F195" s="102"/>
      <c r="G195" s="84"/>
      <c r="H195" s="84"/>
      <c r="I195" s="154"/>
      <c r="J195" s="155"/>
      <c r="K195" s="155"/>
      <c r="L195" s="35"/>
    </row>
    <row r="196" spans="1:12" x14ac:dyDescent="0.3">
      <c r="A196" s="197"/>
      <c r="B196" s="197">
        <v>2</v>
      </c>
      <c r="C196" s="220" t="s">
        <v>240</v>
      </c>
      <c r="D196" s="102"/>
      <c r="E196" s="84"/>
      <c r="F196" s="102"/>
      <c r="G196" s="84"/>
      <c r="H196" s="160"/>
      <c r="I196" s="154"/>
      <c r="J196" s="155"/>
      <c r="K196" s="159"/>
      <c r="L196" s="197"/>
    </row>
    <row r="197" spans="1:12" x14ac:dyDescent="0.3">
      <c r="A197" s="197"/>
      <c r="B197" s="197">
        <v>3</v>
      </c>
      <c r="C197" s="220" t="s">
        <v>239</v>
      </c>
      <c r="D197" s="102"/>
      <c r="E197" s="84"/>
      <c r="F197" s="102"/>
      <c r="G197" s="84"/>
      <c r="H197" s="84"/>
      <c r="I197" s="154"/>
      <c r="J197" s="155"/>
      <c r="K197" s="155"/>
      <c r="L197" s="197"/>
    </row>
    <row r="198" spans="1:12" x14ac:dyDescent="0.3">
      <c r="A198" s="197"/>
      <c r="B198" s="197">
        <v>4</v>
      </c>
      <c r="C198" s="220" t="s">
        <v>243</v>
      </c>
      <c r="D198" s="102"/>
      <c r="E198" s="84"/>
      <c r="F198" s="102"/>
      <c r="G198" s="84"/>
      <c r="H198" s="84"/>
      <c r="I198" s="154"/>
      <c r="J198" s="155"/>
      <c r="K198" s="155"/>
      <c r="L198" s="197"/>
    </row>
    <row r="199" spans="1:12" x14ac:dyDescent="0.3">
      <c r="A199" s="197"/>
      <c r="B199" s="197">
        <v>5</v>
      </c>
      <c r="C199" s="220" t="s">
        <v>244</v>
      </c>
      <c r="D199" s="102"/>
      <c r="E199" s="84"/>
      <c r="F199" s="102"/>
      <c r="G199" s="84"/>
      <c r="H199" s="84"/>
      <c r="I199" s="154"/>
      <c r="J199" s="155"/>
      <c r="K199" s="155"/>
      <c r="L199" s="197"/>
    </row>
    <row r="200" spans="1:12" x14ac:dyDescent="0.3">
      <c r="A200" s="197"/>
      <c r="B200" s="197"/>
      <c r="C200" s="220"/>
      <c r="D200" s="102"/>
      <c r="E200" s="84"/>
      <c r="F200" s="102"/>
      <c r="G200" s="84"/>
      <c r="H200" s="84"/>
      <c r="I200" s="154"/>
      <c r="J200" s="155"/>
      <c r="K200" s="155"/>
      <c r="L200" s="197"/>
    </row>
    <row r="201" spans="1:12" x14ac:dyDescent="0.3">
      <c r="A201" s="197" t="s">
        <v>61</v>
      </c>
      <c r="B201" s="197">
        <v>1</v>
      </c>
      <c r="C201" s="156" t="s">
        <v>239</v>
      </c>
      <c r="D201" s="102"/>
      <c r="E201" s="84"/>
      <c r="F201" s="102"/>
      <c r="G201" s="84"/>
      <c r="H201" s="84"/>
      <c r="I201" s="154"/>
      <c r="J201" s="155"/>
      <c r="K201" s="155"/>
      <c r="L201" s="197"/>
    </row>
    <row r="202" spans="1:12" x14ac:dyDescent="0.3">
      <c r="A202" s="197"/>
      <c r="B202" s="197">
        <v>2</v>
      </c>
      <c r="C202" s="220" t="s">
        <v>238</v>
      </c>
      <c r="D202" s="102"/>
      <c r="E202" s="84"/>
      <c r="F202" s="102"/>
      <c r="G202" s="84"/>
      <c r="H202" s="84"/>
      <c r="I202" s="154"/>
      <c r="J202" s="155"/>
      <c r="K202" s="155"/>
      <c r="L202" s="197"/>
    </row>
    <row r="203" spans="1:12" x14ac:dyDescent="0.3">
      <c r="A203" s="197"/>
      <c r="B203" s="197">
        <v>3</v>
      </c>
      <c r="C203" s="220" t="s">
        <v>240</v>
      </c>
      <c r="D203" s="102"/>
      <c r="E203" s="84"/>
      <c r="F203" s="102"/>
      <c r="G203" s="84"/>
      <c r="H203" s="84"/>
      <c r="I203" s="154"/>
      <c r="J203" s="155"/>
      <c r="K203" s="155"/>
      <c r="L203" s="197"/>
    </row>
    <row r="204" spans="1:12" x14ac:dyDescent="0.3">
      <c r="A204" s="197"/>
      <c r="B204" s="197">
        <v>4</v>
      </c>
      <c r="C204" s="220" t="s">
        <v>241</v>
      </c>
      <c r="D204" s="102"/>
      <c r="E204" s="84"/>
      <c r="F204" s="102"/>
      <c r="G204" s="84"/>
      <c r="H204" s="84"/>
      <c r="I204" s="154"/>
      <c r="J204" s="155"/>
      <c r="K204" s="155"/>
      <c r="L204" s="197"/>
    </row>
    <row r="205" spans="1:12" x14ac:dyDescent="0.3">
      <c r="A205" s="197"/>
      <c r="B205" s="197">
        <v>5</v>
      </c>
      <c r="C205" s="220" t="s">
        <v>242</v>
      </c>
      <c r="D205" s="102"/>
      <c r="E205" s="84"/>
      <c r="F205" s="102"/>
      <c r="G205" s="84"/>
      <c r="H205" s="84"/>
      <c r="I205" s="154"/>
      <c r="J205" s="155"/>
      <c r="K205" s="155"/>
      <c r="L205" s="197"/>
    </row>
    <row r="207" spans="1:12" x14ac:dyDescent="0.3">
      <c r="A207" s="197" t="s">
        <v>246</v>
      </c>
      <c r="B207" s="197"/>
      <c r="C207" s="197"/>
      <c r="D207" s="197"/>
      <c r="E207" s="197"/>
      <c r="F207" s="197"/>
      <c r="G207" s="197"/>
      <c r="H207" s="197"/>
      <c r="I207" s="197"/>
      <c r="J207" s="197"/>
      <c r="K207" s="197"/>
      <c r="L207" s="197"/>
    </row>
    <row r="208" spans="1:12" x14ac:dyDescent="0.3">
      <c r="A208" s="197" t="s">
        <v>247</v>
      </c>
      <c r="B208" s="197"/>
      <c r="C208" s="197"/>
      <c r="D208" s="197"/>
      <c r="E208" s="197"/>
      <c r="F208" s="197"/>
      <c r="G208" s="197"/>
      <c r="H208" s="197"/>
      <c r="I208" s="197"/>
      <c r="J208" s="197"/>
      <c r="K208" s="197"/>
      <c r="L208" s="197"/>
    </row>
    <row r="210" spans="1:11" x14ac:dyDescent="0.3">
      <c r="A210" s="197" t="s">
        <v>4</v>
      </c>
      <c r="B210" s="197">
        <v>1</v>
      </c>
      <c r="C210" s="156" t="s">
        <v>238</v>
      </c>
      <c r="D210" s="102"/>
      <c r="E210" s="84"/>
      <c r="F210" s="102"/>
      <c r="G210" s="84"/>
      <c r="H210" s="84"/>
      <c r="I210" s="102"/>
      <c r="J210" s="84"/>
      <c r="K210" s="84"/>
    </row>
    <row r="211" spans="1:11" x14ac:dyDescent="0.3">
      <c r="A211" s="197"/>
      <c r="B211" s="197">
        <v>2</v>
      </c>
      <c r="C211" s="220" t="s">
        <v>239</v>
      </c>
      <c r="D211" s="102"/>
      <c r="E211" s="84"/>
      <c r="F211" s="102"/>
      <c r="G211" s="84"/>
      <c r="H211" s="84"/>
      <c r="I211" s="102"/>
      <c r="J211" s="84"/>
      <c r="K211" s="84"/>
    </row>
    <row r="212" spans="1:11" x14ac:dyDescent="0.3">
      <c r="A212" s="197"/>
      <c r="B212" s="197">
        <v>3</v>
      </c>
      <c r="C212" s="220" t="s">
        <v>240</v>
      </c>
      <c r="D212" s="102"/>
      <c r="E212" s="84"/>
      <c r="F212" s="102"/>
      <c r="G212" s="84"/>
      <c r="H212" s="84"/>
      <c r="I212" s="102"/>
      <c r="J212" s="84"/>
      <c r="K212" s="84"/>
    </row>
    <row r="213" spans="1:11" x14ac:dyDescent="0.3">
      <c r="A213" s="197"/>
      <c r="B213" s="197">
        <v>4</v>
      </c>
      <c r="C213" s="220" t="s">
        <v>242</v>
      </c>
      <c r="D213" s="102"/>
      <c r="E213" s="84"/>
      <c r="F213" s="102"/>
      <c r="G213" s="84"/>
      <c r="H213" s="84"/>
      <c r="I213" s="102"/>
      <c r="J213" s="84"/>
      <c r="K213" s="84"/>
    </row>
    <row r="214" spans="1:11" x14ac:dyDescent="0.3">
      <c r="A214" s="197"/>
      <c r="B214" s="197">
        <v>5</v>
      </c>
      <c r="C214" s="220" t="s">
        <v>243</v>
      </c>
      <c r="D214" s="102"/>
      <c r="E214" s="84"/>
      <c r="F214" s="102"/>
      <c r="G214" s="84"/>
      <c r="H214" s="84"/>
      <c r="I214" s="102"/>
      <c r="J214" s="84"/>
      <c r="K214" s="84"/>
    </row>
    <row r="215" spans="1:11" x14ac:dyDescent="0.3">
      <c r="A215" s="197"/>
      <c r="B215" s="197"/>
      <c r="C215" s="220"/>
      <c r="D215" s="102"/>
      <c r="E215" s="84"/>
      <c r="F215" s="102"/>
      <c r="G215" s="84"/>
      <c r="H215" s="84"/>
      <c r="I215" s="102"/>
      <c r="J215" s="84"/>
      <c r="K215" s="84"/>
    </row>
    <row r="216" spans="1:11" x14ac:dyDescent="0.3">
      <c r="A216" s="197" t="s">
        <v>5</v>
      </c>
      <c r="B216" s="197">
        <v>1</v>
      </c>
      <c r="C216" s="156" t="s">
        <v>238</v>
      </c>
      <c r="D216" s="102"/>
      <c r="E216" s="84"/>
      <c r="F216" s="102"/>
      <c r="G216" s="84"/>
      <c r="H216" s="84"/>
      <c r="I216" s="102"/>
      <c r="J216" s="84"/>
      <c r="K216" s="84"/>
    </row>
    <row r="217" spans="1:11" x14ac:dyDescent="0.3">
      <c r="A217" s="197"/>
      <c r="B217" s="197">
        <v>2</v>
      </c>
      <c r="C217" s="220" t="s">
        <v>240</v>
      </c>
      <c r="D217" s="102"/>
      <c r="E217" s="84"/>
      <c r="F217" s="102"/>
      <c r="G217" s="84"/>
      <c r="H217" s="84"/>
      <c r="I217" s="102"/>
      <c r="J217" s="84"/>
      <c r="K217" s="84"/>
    </row>
    <row r="218" spans="1:11" x14ac:dyDescent="0.3">
      <c r="A218" s="197"/>
      <c r="B218" s="197">
        <v>3</v>
      </c>
      <c r="C218" s="220" t="s">
        <v>239</v>
      </c>
      <c r="D218" s="102"/>
      <c r="E218" s="84"/>
      <c r="F218" s="102"/>
      <c r="G218" s="84"/>
      <c r="H218" s="84"/>
      <c r="I218" s="102"/>
      <c r="J218" s="84"/>
      <c r="K218" s="84"/>
    </row>
    <row r="219" spans="1:11" x14ac:dyDescent="0.3">
      <c r="A219" s="197"/>
      <c r="B219" s="197">
        <v>4</v>
      </c>
      <c r="C219" s="220" t="s">
        <v>244</v>
      </c>
      <c r="D219" s="102"/>
      <c r="E219" s="84"/>
      <c r="F219" s="102"/>
      <c r="G219" s="84"/>
      <c r="H219" s="84"/>
      <c r="I219" s="102"/>
      <c r="J219" s="84"/>
      <c r="K219" s="84"/>
    </row>
    <row r="220" spans="1:11" x14ac:dyDescent="0.3">
      <c r="A220" s="197"/>
      <c r="B220" s="197">
        <v>5</v>
      </c>
      <c r="C220" s="220" t="s">
        <v>243</v>
      </c>
      <c r="D220" s="102"/>
      <c r="E220" s="84"/>
      <c r="F220" s="102"/>
      <c r="G220" s="84"/>
      <c r="H220" s="84"/>
      <c r="I220" s="102"/>
      <c r="J220" s="84"/>
      <c r="K220" s="84"/>
    </row>
    <row r="221" spans="1:11" x14ac:dyDescent="0.3">
      <c r="A221" s="197"/>
      <c r="B221" s="197"/>
      <c r="C221" s="220"/>
      <c r="D221" s="102"/>
      <c r="E221" s="84"/>
      <c r="F221" s="102"/>
      <c r="G221" s="84"/>
      <c r="H221" s="84"/>
      <c r="I221" s="102"/>
      <c r="J221" s="84"/>
      <c r="K221" s="84"/>
    </row>
    <row r="222" spans="1:11" x14ac:dyDescent="0.3">
      <c r="A222" s="197" t="s">
        <v>61</v>
      </c>
      <c r="B222" s="197">
        <v>1</v>
      </c>
      <c r="C222" s="220" t="s">
        <v>238</v>
      </c>
      <c r="D222" s="102"/>
      <c r="E222" s="84"/>
      <c r="F222" s="102"/>
      <c r="G222" s="84"/>
      <c r="H222" s="84"/>
      <c r="I222" s="102"/>
      <c r="J222" s="84"/>
      <c r="K222" s="84"/>
    </row>
    <row r="223" spans="1:11" x14ac:dyDescent="0.3">
      <c r="A223" s="197"/>
      <c r="B223" s="197">
        <v>2</v>
      </c>
      <c r="C223" s="220" t="s">
        <v>240</v>
      </c>
      <c r="D223" s="102"/>
      <c r="E223" s="84"/>
      <c r="F223" s="102"/>
      <c r="G223" s="84"/>
      <c r="H223" s="84"/>
      <c r="I223" s="102"/>
      <c r="J223" s="84"/>
      <c r="K223" s="84"/>
    </row>
    <row r="224" spans="1:11" x14ac:dyDescent="0.3">
      <c r="A224" s="197"/>
      <c r="B224" s="197">
        <v>3</v>
      </c>
      <c r="C224" s="220" t="s">
        <v>239</v>
      </c>
      <c r="D224" s="102"/>
      <c r="E224" s="84"/>
      <c r="F224" s="102"/>
      <c r="G224" s="84"/>
      <c r="H224" s="84"/>
      <c r="I224" s="102"/>
      <c r="J224" s="84"/>
      <c r="K224" s="84"/>
    </row>
    <row r="225" spans="1:11" x14ac:dyDescent="0.3">
      <c r="A225" s="197"/>
      <c r="B225" s="197">
        <v>4</v>
      </c>
      <c r="C225" s="220" t="s">
        <v>242</v>
      </c>
      <c r="D225" s="102"/>
      <c r="E225" s="84"/>
      <c r="F225" s="102"/>
      <c r="G225" s="84"/>
      <c r="H225" s="84"/>
      <c r="I225" s="102"/>
      <c r="J225" s="84"/>
      <c r="K225" s="84"/>
    </row>
    <row r="226" spans="1:11" x14ac:dyDescent="0.3">
      <c r="A226" s="197"/>
      <c r="B226" s="197">
        <v>5</v>
      </c>
      <c r="C226" s="220" t="s">
        <v>243</v>
      </c>
      <c r="D226" s="102"/>
      <c r="E226" s="84"/>
      <c r="F226" s="102"/>
      <c r="G226" s="84"/>
      <c r="H226" s="84"/>
      <c r="I226" s="102"/>
      <c r="J226" s="84"/>
      <c r="K226" s="84"/>
    </row>
    <row r="228" spans="1:11" x14ac:dyDescent="0.3">
      <c r="A228" s="197" t="s">
        <v>230</v>
      </c>
      <c r="B228" s="197"/>
      <c r="C228" s="197"/>
      <c r="D228" s="197"/>
      <c r="E228" s="197"/>
      <c r="F228" s="197"/>
      <c r="G228" s="197"/>
      <c r="H228" s="197"/>
      <c r="I228" s="197"/>
      <c r="J228" s="197"/>
      <c r="K228" s="197"/>
    </row>
    <row r="229" spans="1:11" x14ac:dyDescent="0.3">
      <c r="A229" s="197" t="s">
        <v>247</v>
      </c>
      <c r="B229" s="197"/>
      <c r="C229" s="197"/>
      <c r="D229" s="197"/>
      <c r="E229" s="197"/>
      <c r="F229" s="197"/>
      <c r="G229" s="197"/>
      <c r="H229" s="197"/>
      <c r="I229" s="197"/>
      <c r="J229" s="197"/>
      <c r="K229" s="197"/>
    </row>
    <row r="231" spans="1:11" x14ac:dyDescent="0.3">
      <c r="A231" s="197" t="s">
        <v>4</v>
      </c>
      <c r="B231" s="197">
        <v>1</v>
      </c>
      <c r="C231" s="156" t="s">
        <v>238</v>
      </c>
      <c r="D231" s="102"/>
      <c r="E231" s="84"/>
      <c r="F231" s="102"/>
      <c r="G231" s="84"/>
      <c r="H231" s="155"/>
      <c r="I231" s="102"/>
      <c r="J231" s="84"/>
      <c r="K231" s="155"/>
    </row>
    <row r="232" spans="1:11" x14ac:dyDescent="0.3">
      <c r="A232" s="197"/>
      <c r="B232" s="197">
        <v>2</v>
      </c>
      <c r="C232" s="220" t="s">
        <v>239</v>
      </c>
      <c r="D232" s="102"/>
      <c r="E232" s="84"/>
      <c r="F232" s="102"/>
      <c r="G232" s="84"/>
      <c r="H232" s="84"/>
      <c r="I232" s="102"/>
      <c r="J232" s="84"/>
      <c r="K232" s="84"/>
    </row>
    <row r="233" spans="1:11" x14ac:dyDescent="0.3">
      <c r="A233" s="197"/>
      <c r="B233" s="197">
        <v>3</v>
      </c>
      <c r="C233" s="220" t="s">
        <v>240</v>
      </c>
      <c r="D233" s="102"/>
      <c r="E233" s="84"/>
      <c r="F233" s="102"/>
      <c r="G233" s="84"/>
      <c r="H233" s="155"/>
      <c r="I233" s="102"/>
      <c r="J233" s="84"/>
      <c r="K233" s="159"/>
    </row>
    <row r="234" spans="1:11" x14ac:dyDescent="0.3">
      <c r="A234" s="197"/>
      <c r="B234" s="197">
        <v>4</v>
      </c>
      <c r="C234" s="220" t="s">
        <v>242</v>
      </c>
      <c r="D234" s="102"/>
      <c r="E234" s="84"/>
      <c r="F234" s="102"/>
      <c r="G234" s="84"/>
      <c r="H234" s="84"/>
      <c r="I234" s="102"/>
      <c r="J234" s="84"/>
      <c r="K234" s="84"/>
    </row>
    <row r="235" spans="1:11" x14ac:dyDescent="0.3">
      <c r="A235" s="197"/>
      <c r="B235" s="197">
        <v>5</v>
      </c>
      <c r="C235" s="220" t="s">
        <v>248</v>
      </c>
      <c r="D235" s="102"/>
      <c r="E235" s="84"/>
      <c r="F235" s="102"/>
      <c r="G235" s="84"/>
      <c r="H235" s="84"/>
      <c r="I235" s="102"/>
      <c r="J235" s="84"/>
      <c r="K235" s="84"/>
    </row>
    <row r="236" spans="1:11" x14ac:dyDescent="0.3">
      <c r="A236" s="197"/>
      <c r="B236" s="197"/>
      <c r="C236" s="220"/>
      <c r="D236" s="102"/>
      <c r="E236" s="84"/>
      <c r="F236" s="102"/>
      <c r="G236" s="84"/>
      <c r="H236" s="84"/>
      <c r="I236" s="102"/>
      <c r="J236" s="84"/>
      <c r="K236" s="84"/>
    </row>
    <row r="237" spans="1:11" x14ac:dyDescent="0.3">
      <c r="A237" s="197" t="s">
        <v>5</v>
      </c>
      <c r="B237" s="197">
        <v>1</v>
      </c>
      <c r="C237" s="156" t="s">
        <v>240</v>
      </c>
      <c r="D237" s="102"/>
      <c r="E237" s="84"/>
      <c r="F237" s="102"/>
      <c r="G237" s="84"/>
      <c r="H237" s="155"/>
      <c r="I237" s="102"/>
      <c r="J237" s="84"/>
      <c r="K237" s="159"/>
    </row>
    <row r="238" spans="1:11" x14ac:dyDescent="0.3">
      <c r="A238" s="197"/>
      <c r="B238" s="197">
        <v>2</v>
      </c>
      <c r="C238" s="220" t="s">
        <v>238</v>
      </c>
      <c r="D238" s="102"/>
      <c r="E238" s="84"/>
      <c r="F238" s="102"/>
      <c r="G238" s="84"/>
      <c r="H238" s="84"/>
      <c r="I238" s="102"/>
      <c r="J238" s="84"/>
      <c r="K238" s="84"/>
    </row>
    <row r="239" spans="1:11" x14ac:dyDescent="0.3">
      <c r="A239" s="197"/>
      <c r="B239" s="197">
        <v>3</v>
      </c>
      <c r="C239" s="220" t="s">
        <v>239</v>
      </c>
      <c r="D239" s="102"/>
      <c r="E239" s="84"/>
      <c r="F239" s="102"/>
      <c r="G239" s="84"/>
      <c r="H239" s="84"/>
      <c r="I239" s="102"/>
      <c r="J239" s="84"/>
      <c r="K239" s="84"/>
    </row>
    <row r="240" spans="1:11" x14ac:dyDescent="0.3">
      <c r="A240" s="197"/>
      <c r="B240" s="197">
        <v>4</v>
      </c>
      <c r="C240" s="220" t="s">
        <v>243</v>
      </c>
      <c r="D240" s="102"/>
      <c r="E240" s="84"/>
      <c r="F240" s="102"/>
      <c r="G240" s="84"/>
      <c r="H240" s="84"/>
      <c r="I240" s="102"/>
      <c r="J240" s="84"/>
      <c r="K240" s="84"/>
    </row>
    <row r="241" spans="1:11" x14ac:dyDescent="0.3">
      <c r="A241" s="197"/>
      <c r="B241" s="197">
        <v>5</v>
      </c>
      <c r="C241" s="220" t="s">
        <v>248</v>
      </c>
      <c r="D241" s="102"/>
      <c r="E241" s="84"/>
      <c r="F241" s="102"/>
      <c r="G241" s="84"/>
      <c r="H241" s="84"/>
      <c r="I241" s="102"/>
      <c r="J241" s="84"/>
      <c r="K241" s="84"/>
    </row>
    <row r="242" spans="1:11" x14ac:dyDescent="0.3">
      <c r="A242" s="197"/>
      <c r="B242" s="197"/>
      <c r="C242" s="220"/>
      <c r="D242" s="102"/>
      <c r="E242" s="84"/>
      <c r="F242" s="102"/>
      <c r="G242" s="84"/>
      <c r="H242" s="84"/>
      <c r="I242" s="102"/>
      <c r="J242" s="84"/>
      <c r="K242" s="84"/>
    </row>
    <row r="243" spans="1:11" x14ac:dyDescent="0.3">
      <c r="A243" s="197" t="s">
        <v>61</v>
      </c>
      <c r="B243" s="197">
        <v>1</v>
      </c>
      <c r="C243" s="220" t="s">
        <v>238</v>
      </c>
      <c r="D243" s="102"/>
      <c r="E243" s="84"/>
      <c r="F243" s="102"/>
      <c r="G243" s="84"/>
      <c r="H243" s="84"/>
      <c r="I243" s="102"/>
      <c r="J243" s="84"/>
      <c r="K243" s="84"/>
    </row>
    <row r="244" spans="1:11" x14ac:dyDescent="0.3">
      <c r="A244" s="197"/>
      <c r="B244" s="197">
        <v>2</v>
      </c>
      <c r="C244" s="220" t="s">
        <v>239</v>
      </c>
      <c r="D244" s="102"/>
      <c r="E244" s="84"/>
      <c r="F244" s="102"/>
      <c r="G244" s="84"/>
      <c r="H244" s="84"/>
      <c r="I244" s="102"/>
      <c r="J244" s="84"/>
      <c r="K244" s="84"/>
    </row>
    <row r="245" spans="1:11" x14ac:dyDescent="0.3">
      <c r="A245" s="197"/>
      <c r="B245" s="197">
        <v>3</v>
      </c>
      <c r="C245" s="220" t="s">
        <v>240</v>
      </c>
      <c r="D245" s="102"/>
      <c r="E245" s="84"/>
      <c r="F245" s="102"/>
      <c r="G245" s="84"/>
      <c r="H245" s="155"/>
      <c r="I245" s="102"/>
      <c r="J245" s="84"/>
      <c r="K245" s="159"/>
    </row>
    <row r="246" spans="1:11" x14ac:dyDescent="0.3">
      <c r="A246" s="197"/>
      <c r="B246" s="197">
        <v>4</v>
      </c>
      <c r="C246" s="220" t="s">
        <v>242</v>
      </c>
      <c r="D246" s="102"/>
      <c r="E246" s="84"/>
      <c r="F246" s="102"/>
      <c r="G246" s="84"/>
      <c r="H246" s="84"/>
      <c r="I246" s="102"/>
      <c r="J246" s="84"/>
      <c r="K246" s="84"/>
    </row>
    <row r="247" spans="1:11" x14ac:dyDescent="0.3">
      <c r="A247" s="197"/>
      <c r="B247" s="197">
        <v>5</v>
      </c>
      <c r="C247" s="220" t="s">
        <v>248</v>
      </c>
      <c r="D247" s="102"/>
      <c r="E247" s="84"/>
      <c r="F247" s="102"/>
      <c r="G247" s="84"/>
      <c r="H247" s="84"/>
      <c r="I247" s="102"/>
      <c r="J247" s="84"/>
      <c r="K247" s="84"/>
    </row>
    <row r="248" spans="1:11" x14ac:dyDescent="0.3">
      <c r="A248" s="197"/>
      <c r="B248" s="197"/>
      <c r="C248" s="220"/>
      <c r="D248" s="102"/>
      <c r="E248" s="84"/>
      <c r="F248" s="102"/>
      <c r="G248" s="84"/>
      <c r="H248" s="84"/>
      <c r="I248" s="102"/>
      <c r="J248" s="84"/>
      <c r="K248" s="84"/>
    </row>
    <row r="250" spans="1:11" x14ac:dyDescent="0.3">
      <c r="A250" s="2" t="s">
        <v>249</v>
      </c>
      <c r="B250" s="197"/>
      <c r="C250" s="197"/>
      <c r="D250" s="197"/>
      <c r="E250" s="197"/>
      <c r="F250" s="197"/>
      <c r="G250" s="197"/>
      <c r="H250" s="197"/>
      <c r="I250" s="197"/>
      <c r="J250" s="197"/>
      <c r="K250" s="197"/>
    </row>
    <row r="251" spans="1:11" x14ac:dyDescent="0.3">
      <c r="A251" s="197"/>
      <c r="B251" s="197"/>
      <c r="C251" s="2" t="s">
        <v>246</v>
      </c>
      <c r="D251" s="197"/>
      <c r="E251" s="197"/>
      <c r="F251" s="197"/>
      <c r="G251" s="197"/>
      <c r="H251" s="197"/>
      <c r="I251" s="197"/>
      <c r="J251" s="197"/>
      <c r="K251" s="197"/>
    </row>
    <row r="252" spans="1:11" x14ac:dyDescent="0.3">
      <c r="A252" s="205" t="s">
        <v>250</v>
      </c>
      <c r="B252" s="197">
        <v>1</v>
      </c>
      <c r="C252" s="156" t="s">
        <v>238</v>
      </c>
      <c r="D252" s="102"/>
      <c r="E252" s="84"/>
      <c r="F252" s="102"/>
      <c r="G252" s="84"/>
      <c r="H252" s="84"/>
      <c r="I252" s="102"/>
      <c r="J252" s="84"/>
      <c r="K252" s="84"/>
    </row>
    <row r="253" spans="1:11" x14ac:dyDescent="0.3">
      <c r="A253" s="205"/>
      <c r="B253" s="197">
        <v>2</v>
      </c>
      <c r="C253" s="220" t="s">
        <v>239</v>
      </c>
      <c r="D253" s="102"/>
      <c r="E253" s="84"/>
      <c r="F253" s="102"/>
      <c r="G253" s="84"/>
      <c r="H253" s="84"/>
      <c r="I253" s="102"/>
      <c r="J253" s="84"/>
      <c r="K253" s="84"/>
    </row>
    <row r="254" spans="1:11" x14ac:dyDescent="0.3">
      <c r="A254" s="205"/>
      <c r="B254" s="197">
        <v>3</v>
      </c>
      <c r="C254" s="220" t="s">
        <v>240</v>
      </c>
      <c r="D254" s="102"/>
      <c r="E254" s="84"/>
      <c r="F254" s="102"/>
      <c r="G254" s="84"/>
      <c r="H254" s="84"/>
      <c r="I254" s="102"/>
      <c r="J254" s="84"/>
      <c r="K254" s="84"/>
    </row>
    <row r="255" spans="1:11" x14ac:dyDescent="0.3">
      <c r="A255" s="205"/>
      <c r="B255" s="197">
        <v>4</v>
      </c>
      <c r="C255" s="220" t="s">
        <v>243</v>
      </c>
      <c r="D255" s="102"/>
      <c r="E255" s="84"/>
      <c r="F255" s="102"/>
      <c r="G255" s="84"/>
      <c r="H255" s="84"/>
      <c r="I255" s="102"/>
      <c r="J255" s="84"/>
      <c r="K255" s="84"/>
    </row>
    <row r="256" spans="1:11" x14ac:dyDescent="0.3">
      <c r="A256" s="205"/>
      <c r="B256" s="197">
        <v>5</v>
      </c>
      <c r="C256" s="220" t="s">
        <v>244</v>
      </c>
      <c r="D256" s="102"/>
      <c r="E256" s="84"/>
      <c r="F256" s="102"/>
      <c r="G256" s="84"/>
      <c r="H256" s="84"/>
      <c r="I256" s="102"/>
      <c r="J256" s="84"/>
      <c r="K256" s="84"/>
    </row>
    <row r="257" spans="1:11" x14ac:dyDescent="0.3">
      <c r="A257" s="205"/>
      <c r="B257" s="197"/>
      <c r="C257" s="197"/>
      <c r="D257" s="197"/>
      <c r="E257" s="197"/>
      <c r="F257" s="197"/>
      <c r="G257" s="197"/>
      <c r="H257" s="197"/>
      <c r="I257" s="197"/>
      <c r="J257" s="197"/>
      <c r="K257" s="197"/>
    </row>
    <row r="258" spans="1:11" x14ac:dyDescent="0.3">
      <c r="A258" s="205" t="s">
        <v>251</v>
      </c>
      <c r="B258" s="197">
        <v>1</v>
      </c>
      <c r="C258" s="220" t="s">
        <v>240</v>
      </c>
      <c r="D258" s="102"/>
      <c r="E258" s="84"/>
      <c r="F258" s="102"/>
      <c r="G258" s="84"/>
      <c r="H258" s="84"/>
      <c r="I258" s="102"/>
      <c r="J258" s="84"/>
      <c r="K258" s="84"/>
    </row>
    <row r="259" spans="1:11" x14ac:dyDescent="0.3">
      <c r="A259" s="205"/>
      <c r="B259" s="197">
        <v>2</v>
      </c>
      <c r="C259" s="220" t="s">
        <v>239</v>
      </c>
      <c r="D259" s="102"/>
      <c r="E259" s="84"/>
      <c r="F259" s="102"/>
      <c r="G259" s="84"/>
      <c r="H259" s="84"/>
      <c r="I259" s="102"/>
      <c r="J259" s="84"/>
      <c r="K259" s="84"/>
    </row>
    <row r="260" spans="1:11" x14ac:dyDescent="0.3">
      <c r="A260" s="205"/>
      <c r="B260" s="197">
        <v>3</v>
      </c>
      <c r="C260" s="220" t="s">
        <v>238</v>
      </c>
      <c r="D260" s="102"/>
      <c r="E260" s="84"/>
      <c r="F260" s="102"/>
      <c r="G260" s="84"/>
      <c r="H260" s="84"/>
      <c r="I260" s="102"/>
      <c r="J260" s="84"/>
      <c r="K260" s="84"/>
    </row>
    <row r="261" spans="1:11" x14ac:dyDescent="0.3">
      <c r="A261" s="205"/>
      <c r="B261" s="197">
        <v>4</v>
      </c>
      <c r="C261" s="220" t="s">
        <v>242</v>
      </c>
      <c r="D261" s="102"/>
      <c r="E261" s="84"/>
      <c r="F261" s="102"/>
      <c r="G261" s="84"/>
      <c r="H261" s="84"/>
      <c r="I261" s="102"/>
      <c r="J261" s="84"/>
      <c r="K261" s="84"/>
    </row>
    <row r="262" spans="1:11" x14ac:dyDescent="0.3">
      <c r="A262" s="205"/>
      <c r="B262" s="197">
        <v>5</v>
      </c>
      <c r="C262" s="220" t="s">
        <v>248</v>
      </c>
      <c r="D262" s="102"/>
      <c r="E262" s="84"/>
      <c r="F262" s="102"/>
      <c r="G262" s="84"/>
      <c r="H262" s="84"/>
      <c r="I262" s="102"/>
      <c r="J262" s="84"/>
      <c r="K262" s="84"/>
    </row>
    <row r="263" spans="1:11" x14ac:dyDescent="0.3">
      <c r="A263" s="205"/>
      <c r="B263" s="197"/>
      <c r="C263" s="197"/>
      <c r="D263" s="197"/>
      <c r="E263" s="197"/>
      <c r="F263" s="197"/>
      <c r="G263" s="197"/>
      <c r="H263" s="197"/>
      <c r="I263" s="197"/>
      <c r="J263" s="197"/>
      <c r="K263" s="197"/>
    </row>
    <row r="264" spans="1:11" x14ac:dyDescent="0.3">
      <c r="A264" s="205" t="s">
        <v>252</v>
      </c>
      <c r="B264" s="197">
        <v>1</v>
      </c>
      <c r="C264" s="156" t="s">
        <v>238</v>
      </c>
      <c r="D264" s="102"/>
      <c r="E264" s="84"/>
      <c r="F264" s="102"/>
      <c r="G264" s="84"/>
      <c r="H264" s="84"/>
      <c r="I264" s="102"/>
      <c r="J264" s="84"/>
      <c r="K264" s="84"/>
    </row>
    <row r="265" spans="1:11" x14ac:dyDescent="0.3">
      <c r="A265" s="205"/>
      <c r="B265" s="197">
        <v>2</v>
      </c>
      <c r="C265" s="220" t="s">
        <v>240</v>
      </c>
      <c r="D265" s="102"/>
      <c r="E265" s="84"/>
      <c r="F265" s="102"/>
      <c r="G265" s="84"/>
      <c r="H265" s="84"/>
      <c r="I265" s="102"/>
      <c r="J265" s="84"/>
      <c r="K265" s="84"/>
    </row>
    <row r="266" spans="1:11" x14ac:dyDescent="0.3">
      <c r="A266" s="205"/>
      <c r="B266" s="197">
        <v>3</v>
      </c>
      <c r="C266" s="220" t="s">
        <v>239</v>
      </c>
      <c r="D266" s="102"/>
      <c r="E266" s="84"/>
      <c r="F266" s="102"/>
      <c r="G266" s="84"/>
      <c r="H266" s="84"/>
      <c r="I266" s="102"/>
      <c r="J266" s="84"/>
      <c r="K266" s="84"/>
    </row>
    <row r="267" spans="1:11" x14ac:dyDescent="0.3">
      <c r="A267" s="205"/>
      <c r="B267" s="197">
        <v>4</v>
      </c>
      <c r="C267" s="220" t="s">
        <v>242</v>
      </c>
      <c r="D267" s="102"/>
      <c r="E267" s="84"/>
      <c r="F267" s="102"/>
      <c r="G267" s="84"/>
      <c r="H267" s="84"/>
      <c r="I267" s="102"/>
      <c r="J267" s="84"/>
      <c r="K267" s="84"/>
    </row>
    <row r="268" spans="1:11" x14ac:dyDescent="0.3">
      <c r="A268" s="205"/>
      <c r="B268" s="197">
        <v>5</v>
      </c>
      <c r="C268" s="220" t="s">
        <v>244</v>
      </c>
      <c r="D268" s="102"/>
      <c r="E268" s="84"/>
      <c r="F268" s="102"/>
      <c r="G268" s="84"/>
      <c r="H268" s="84"/>
      <c r="I268" s="102"/>
      <c r="J268" s="84"/>
      <c r="K268" s="84"/>
    </row>
    <row r="269" spans="1:11" x14ac:dyDescent="0.3">
      <c r="A269" s="205"/>
      <c r="B269" s="197"/>
      <c r="C269" s="197"/>
      <c r="D269" s="197"/>
      <c r="E269" s="197"/>
      <c r="F269" s="197"/>
      <c r="G269" s="197"/>
      <c r="H269" s="197"/>
      <c r="I269" s="197"/>
      <c r="J269" s="197"/>
      <c r="K269" s="197"/>
    </row>
    <row r="270" spans="1:11" x14ac:dyDescent="0.3">
      <c r="A270" s="205" t="s">
        <v>253</v>
      </c>
      <c r="B270" s="197">
        <v>1</v>
      </c>
      <c r="C270" s="156" t="s">
        <v>238</v>
      </c>
      <c r="D270" s="102"/>
      <c r="E270" s="84"/>
      <c r="F270" s="102"/>
      <c r="G270" s="84"/>
      <c r="H270" s="84"/>
      <c r="I270" s="102"/>
      <c r="J270" s="84"/>
      <c r="K270" s="84"/>
    </row>
    <row r="271" spans="1:11" x14ac:dyDescent="0.3">
      <c r="A271" s="197"/>
      <c r="B271" s="197">
        <v>2</v>
      </c>
      <c r="C271" s="220" t="s">
        <v>239</v>
      </c>
      <c r="D271" s="102"/>
      <c r="E271" s="84"/>
      <c r="F271" s="102"/>
      <c r="G271" s="84"/>
      <c r="H271" s="84"/>
      <c r="I271" s="102"/>
      <c r="J271" s="84"/>
      <c r="K271" s="84"/>
    </row>
    <row r="272" spans="1:11" x14ac:dyDescent="0.3">
      <c r="A272" s="197"/>
      <c r="B272" s="197">
        <v>3</v>
      </c>
      <c r="C272" s="220" t="s">
        <v>240</v>
      </c>
      <c r="D272" s="102"/>
      <c r="E272" s="84"/>
      <c r="F272" s="102"/>
      <c r="G272" s="84"/>
      <c r="H272" s="84"/>
      <c r="I272" s="102"/>
      <c r="J272" s="84"/>
      <c r="K272" s="84"/>
    </row>
    <row r="273" spans="1:11" x14ac:dyDescent="0.3">
      <c r="A273" s="197"/>
      <c r="B273" s="197">
        <v>4</v>
      </c>
      <c r="C273" s="220" t="s">
        <v>242</v>
      </c>
      <c r="D273" s="102"/>
      <c r="E273" s="84"/>
      <c r="F273" s="102"/>
      <c r="G273" s="84"/>
      <c r="H273" s="84"/>
      <c r="I273" s="102"/>
      <c r="J273" s="84"/>
      <c r="K273" s="84"/>
    </row>
    <row r="274" spans="1:11" x14ac:dyDescent="0.3">
      <c r="A274" s="197"/>
      <c r="B274" s="197">
        <v>5</v>
      </c>
      <c r="C274" s="220" t="s">
        <v>248</v>
      </c>
      <c r="D274" s="102"/>
      <c r="E274" s="84"/>
      <c r="F274" s="102"/>
      <c r="G274" s="84"/>
      <c r="H274" s="84"/>
      <c r="I274" s="102"/>
      <c r="J274" s="84"/>
      <c r="K274" s="84"/>
    </row>
    <row r="275" spans="1:11" x14ac:dyDescent="0.3">
      <c r="A275" s="197" t="s">
        <v>254</v>
      </c>
      <c r="B275" s="197"/>
      <c r="C275" s="197"/>
      <c r="D275" s="197"/>
      <c r="E275" s="197"/>
      <c r="F275" s="197"/>
      <c r="G275" s="197"/>
      <c r="H275" s="197"/>
      <c r="I275" s="197"/>
      <c r="J275" s="197"/>
      <c r="K275" s="197"/>
    </row>
    <row r="276" spans="1:11" x14ac:dyDescent="0.3">
      <c r="A276" s="197" t="s">
        <v>163</v>
      </c>
      <c r="B276" s="197">
        <v>1</v>
      </c>
      <c r="C276" s="220" t="s">
        <v>239</v>
      </c>
      <c r="D276" s="102"/>
      <c r="E276" s="84"/>
      <c r="F276" s="102"/>
      <c r="G276" s="84"/>
      <c r="H276" s="84"/>
      <c r="I276" s="102"/>
      <c r="J276" s="84"/>
      <c r="K276" s="84"/>
    </row>
    <row r="277" spans="1:11" x14ac:dyDescent="0.3">
      <c r="A277" s="197"/>
      <c r="B277" s="197">
        <v>2</v>
      </c>
      <c r="C277" s="156" t="s">
        <v>240</v>
      </c>
      <c r="D277" s="102"/>
      <c r="E277" s="84"/>
      <c r="F277" s="102"/>
      <c r="G277" s="84"/>
      <c r="H277" s="84"/>
      <c r="I277" s="102"/>
      <c r="J277" s="84"/>
      <c r="K277" s="155"/>
    </row>
    <row r="278" spans="1:11" x14ac:dyDescent="0.3">
      <c r="A278" s="197"/>
      <c r="B278" s="197">
        <v>3</v>
      </c>
      <c r="C278" s="220" t="s">
        <v>238</v>
      </c>
      <c r="D278" s="102"/>
      <c r="E278" s="84"/>
      <c r="F278" s="102"/>
      <c r="G278" s="84"/>
      <c r="H278" s="84"/>
      <c r="I278" s="102"/>
      <c r="J278" s="84"/>
      <c r="K278" s="84"/>
    </row>
    <row r="279" spans="1:11" x14ac:dyDescent="0.3">
      <c r="A279" s="197"/>
      <c r="B279" s="197">
        <v>4</v>
      </c>
      <c r="C279" s="220" t="s">
        <v>248</v>
      </c>
      <c r="D279" s="102"/>
      <c r="E279" s="84"/>
      <c r="F279" s="102"/>
      <c r="G279" s="84"/>
      <c r="H279" s="84"/>
      <c r="I279" s="102"/>
      <c r="J279" s="84"/>
      <c r="K279" s="84"/>
    </row>
    <row r="280" spans="1:11" x14ac:dyDescent="0.3">
      <c r="A280" s="197"/>
      <c r="B280" s="197">
        <v>5</v>
      </c>
      <c r="C280" s="220" t="s">
        <v>243</v>
      </c>
      <c r="D280" s="102"/>
      <c r="E280" s="84"/>
      <c r="F280" s="102"/>
      <c r="G280" s="84"/>
      <c r="H280" s="84"/>
      <c r="I280" s="102"/>
      <c r="J280" s="84"/>
      <c r="K280" s="84"/>
    </row>
    <row r="282" spans="1:11" x14ac:dyDescent="0.3">
      <c r="A282" s="197" t="s">
        <v>50</v>
      </c>
      <c r="B282" s="197">
        <v>1</v>
      </c>
      <c r="C282" s="220" t="s">
        <v>238</v>
      </c>
      <c r="D282" s="102"/>
      <c r="E282" s="84"/>
      <c r="F282" s="102"/>
      <c r="G282" s="84"/>
      <c r="H282" s="84"/>
      <c r="I282" s="102"/>
      <c r="J282" s="84"/>
      <c r="K282" s="84"/>
    </row>
    <row r="283" spans="1:11" x14ac:dyDescent="0.3">
      <c r="A283" s="197"/>
      <c r="B283" s="197">
        <v>2</v>
      </c>
      <c r="C283" s="156" t="s">
        <v>240</v>
      </c>
      <c r="D283" s="102"/>
      <c r="E283" s="84"/>
      <c r="F283" s="102"/>
      <c r="G283" s="84"/>
      <c r="H283" s="84"/>
      <c r="I283" s="102"/>
      <c r="J283" s="84"/>
      <c r="K283" s="155"/>
    </row>
    <row r="284" spans="1:11" x14ac:dyDescent="0.3">
      <c r="A284" s="197"/>
      <c r="B284" s="197">
        <v>3</v>
      </c>
      <c r="C284" s="220" t="s">
        <v>239</v>
      </c>
      <c r="D284" s="102"/>
      <c r="E284" s="84"/>
      <c r="F284" s="102"/>
      <c r="G284" s="84"/>
      <c r="H284" s="84"/>
      <c r="I284" s="102"/>
      <c r="J284" s="84"/>
      <c r="K284" s="84"/>
    </row>
    <row r="285" spans="1:11" x14ac:dyDescent="0.3">
      <c r="A285" s="197"/>
      <c r="B285" s="197">
        <v>4</v>
      </c>
      <c r="C285" s="220" t="s">
        <v>243</v>
      </c>
      <c r="D285" s="102"/>
      <c r="E285" s="84"/>
      <c r="F285" s="102"/>
      <c r="G285" s="84"/>
      <c r="H285" s="84"/>
      <c r="I285" s="102"/>
      <c r="J285" s="84"/>
      <c r="K285" s="84"/>
    </row>
    <row r="286" spans="1:11" x14ac:dyDescent="0.3">
      <c r="A286" s="197"/>
      <c r="B286" s="197">
        <v>5</v>
      </c>
      <c r="C286" s="220" t="s">
        <v>244</v>
      </c>
      <c r="D286" s="102"/>
      <c r="E286" s="84"/>
      <c r="F286" s="102"/>
      <c r="G286" s="84"/>
      <c r="H286" s="84"/>
      <c r="I286" s="102"/>
      <c r="J286" s="84"/>
      <c r="K286" s="84"/>
    </row>
    <row r="288" spans="1:11" x14ac:dyDescent="0.3">
      <c r="A288" s="197" t="s">
        <v>51</v>
      </c>
      <c r="B288" s="197">
        <v>1</v>
      </c>
      <c r="C288" s="220" t="s">
        <v>238</v>
      </c>
      <c r="D288" s="102"/>
      <c r="E288" s="84"/>
      <c r="F288" s="102"/>
      <c r="G288" s="84"/>
      <c r="H288" s="84"/>
      <c r="I288" s="102"/>
      <c r="J288" s="84"/>
      <c r="K288" s="84"/>
    </row>
    <row r="289" spans="1:13" x14ac:dyDescent="0.3">
      <c r="A289" s="197"/>
      <c r="B289" s="197">
        <v>2</v>
      </c>
      <c r="C289" s="156" t="s">
        <v>240</v>
      </c>
      <c r="D289" s="102"/>
      <c r="E289" s="84"/>
      <c r="F289" s="102"/>
      <c r="G289" s="84"/>
      <c r="H289" s="84"/>
      <c r="I289" s="102"/>
      <c r="J289" s="84"/>
      <c r="K289" s="155"/>
      <c r="L289" s="197"/>
      <c r="M289" s="197"/>
    </row>
    <row r="290" spans="1:13" x14ac:dyDescent="0.3">
      <c r="A290" s="197"/>
      <c r="B290" s="197">
        <v>3</v>
      </c>
      <c r="C290" s="220" t="s">
        <v>239</v>
      </c>
      <c r="D290" s="102"/>
      <c r="E290" s="84"/>
      <c r="F290" s="102"/>
      <c r="G290" s="84"/>
      <c r="H290" s="84"/>
      <c r="I290" s="102"/>
      <c r="J290" s="84"/>
      <c r="K290" s="84"/>
      <c r="L290" s="197"/>
      <c r="M290" s="197"/>
    </row>
    <row r="291" spans="1:13" x14ac:dyDescent="0.3">
      <c r="A291" s="197"/>
      <c r="B291" s="197">
        <v>4</v>
      </c>
      <c r="C291" s="220" t="s">
        <v>243</v>
      </c>
      <c r="D291" s="102"/>
      <c r="E291" s="84"/>
      <c r="F291" s="102"/>
      <c r="G291" s="84"/>
      <c r="H291" s="84"/>
      <c r="I291" s="102"/>
      <c r="J291" s="84"/>
      <c r="K291" s="84"/>
      <c r="L291" s="197"/>
      <c r="M291" s="35"/>
    </row>
    <row r="292" spans="1:13" x14ac:dyDescent="0.3">
      <c r="A292" s="197"/>
      <c r="B292" s="197">
        <v>5</v>
      </c>
      <c r="C292" s="220" t="s">
        <v>244</v>
      </c>
      <c r="D292" s="102"/>
      <c r="E292" s="84"/>
      <c r="F292" s="102"/>
      <c r="G292" s="84"/>
      <c r="H292" s="84"/>
      <c r="I292" s="102"/>
      <c r="J292" s="84"/>
      <c r="K292" s="84"/>
      <c r="L292" s="197"/>
      <c r="M292" s="35"/>
    </row>
    <row r="293" spans="1:13" x14ac:dyDescent="0.3">
      <c r="A293" s="197"/>
      <c r="B293" s="197"/>
      <c r="C293" s="220" t="s">
        <v>242</v>
      </c>
      <c r="D293" s="102"/>
      <c r="E293" s="84"/>
      <c r="F293" s="102"/>
      <c r="G293" s="84"/>
      <c r="H293" s="84"/>
      <c r="I293" s="102"/>
      <c r="J293" s="84"/>
      <c r="K293" s="84"/>
      <c r="L293" s="197"/>
      <c r="M293" s="35"/>
    </row>
    <row r="294" spans="1:13" x14ac:dyDescent="0.3">
      <c r="A294" s="197"/>
      <c r="B294" s="197"/>
      <c r="C294" s="220" t="s">
        <v>248</v>
      </c>
      <c r="D294" s="102"/>
      <c r="E294" s="84"/>
      <c r="F294" s="102"/>
      <c r="G294" s="84"/>
      <c r="H294" s="84"/>
      <c r="I294" s="102"/>
      <c r="J294" s="84"/>
      <c r="K294" s="84"/>
      <c r="L294" s="197"/>
      <c r="M294" s="35"/>
    </row>
    <row r="295" spans="1:13" x14ac:dyDescent="0.3">
      <c r="A295" s="197"/>
      <c r="B295" s="197"/>
      <c r="C295" s="220" t="s">
        <v>20</v>
      </c>
      <c r="D295" s="102"/>
      <c r="E295" s="84"/>
      <c r="F295" s="102"/>
      <c r="G295" s="84"/>
      <c r="H295" s="84"/>
      <c r="I295" s="102"/>
      <c r="J295" s="84"/>
      <c r="K295" s="84"/>
      <c r="L295" s="197"/>
      <c r="M295" s="197"/>
    </row>
    <row r="296" spans="1:13" x14ac:dyDescent="0.3">
      <c r="A296" s="197"/>
      <c r="B296" s="197"/>
      <c r="C296" s="220"/>
      <c r="D296" s="102"/>
      <c r="E296" s="84"/>
      <c r="F296" s="102"/>
      <c r="G296" s="84"/>
      <c r="H296" s="84"/>
      <c r="I296" s="102"/>
      <c r="J296" s="84"/>
      <c r="K296" s="84"/>
      <c r="L296" s="197"/>
      <c r="M296" s="197"/>
    </row>
    <row r="297" spans="1:13" x14ac:dyDescent="0.3">
      <c r="A297" s="197" t="s">
        <v>52</v>
      </c>
      <c r="B297" s="197">
        <v>1</v>
      </c>
      <c r="C297" s="220" t="s">
        <v>239</v>
      </c>
      <c r="D297" s="102"/>
      <c r="E297" s="84"/>
      <c r="F297" s="102"/>
      <c r="G297" s="84"/>
      <c r="H297" s="84"/>
      <c r="I297" s="102"/>
      <c r="J297" s="84"/>
      <c r="K297" s="84"/>
      <c r="L297" s="197"/>
      <c r="M297" s="197"/>
    </row>
    <row r="298" spans="1:13" x14ac:dyDescent="0.3">
      <c r="A298" s="197"/>
      <c r="B298" s="197">
        <v>2</v>
      </c>
      <c r="C298" s="156" t="s">
        <v>240</v>
      </c>
      <c r="D298" s="102"/>
      <c r="E298" s="84"/>
      <c r="F298" s="102"/>
      <c r="G298" s="84"/>
      <c r="H298" s="84"/>
      <c r="I298" s="102"/>
      <c r="J298" s="84"/>
      <c r="K298" s="155"/>
      <c r="L298" s="197"/>
      <c r="M298" s="197"/>
    </row>
    <row r="299" spans="1:13" x14ac:dyDescent="0.3">
      <c r="A299" s="197"/>
      <c r="B299" s="197">
        <v>3</v>
      </c>
      <c r="C299" s="220" t="s">
        <v>238</v>
      </c>
      <c r="D299" s="102"/>
      <c r="E299" s="84"/>
      <c r="F299" s="102"/>
      <c r="G299" s="84"/>
      <c r="H299" s="84"/>
      <c r="I299" s="102"/>
      <c r="J299" s="84"/>
      <c r="K299" s="84"/>
      <c r="L299" s="197"/>
      <c r="M299" s="197"/>
    </row>
    <row r="300" spans="1:13" x14ac:dyDescent="0.3">
      <c r="A300" s="197"/>
      <c r="B300" s="197">
        <v>4</v>
      </c>
      <c r="C300" s="220" t="s">
        <v>248</v>
      </c>
      <c r="D300" s="102"/>
      <c r="E300" s="84"/>
      <c r="F300" s="102"/>
      <c r="G300" s="84"/>
      <c r="H300" s="84"/>
      <c r="I300" s="102"/>
      <c r="J300" s="84"/>
      <c r="K300" s="84"/>
      <c r="L300" s="197"/>
      <c r="M300" s="197"/>
    </row>
    <row r="301" spans="1:13" x14ac:dyDescent="0.3">
      <c r="A301" s="197"/>
      <c r="B301" s="197">
        <v>5</v>
      </c>
      <c r="C301" s="220" t="s">
        <v>242</v>
      </c>
      <c r="D301" s="102"/>
      <c r="E301" s="84"/>
      <c r="F301" s="102"/>
      <c r="G301" s="84"/>
      <c r="H301" s="84"/>
      <c r="I301" s="102"/>
      <c r="J301" s="84"/>
      <c r="K301" s="84"/>
      <c r="L301" s="197"/>
      <c r="M301" s="197"/>
    </row>
    <row r="302" spans="1:13" x14ac:dyDescent="0.3">
      <c r="A302" s="197"/>
      <c r="B302" s="197"/>
      <c r="C302" s="220" t="s">
        <v>243</v>
      </c>
      <c r="D302" s="102"/>
      <c r="E302" s="84"/>
      <c r="F302" s="102"/>
      <c r="G302" s="84"/>
      <c r="H302" s="84"/>
      <c r="I302" s="102"/>
      <c r="J302" s="84"/>
      <c r="K302" s="84"/>
      <c r="L302" s="197"/>
      <c r="M302" s="197"/>
    </row>
    <row r="303" spans="1:13" x14ac:dyDescent="0.3">
      <c r="A303" s="197"/>
      <c r="B303" s="197"/>
      <c r="C303" s="220" t="s">
        <v>244</v>
      </c>
      <c r="D303" s="102"/>
      <c r="E303" s="84"/>
      <c r="F303" s="102"/>
      <c r="G303" s="84"/>
      <c r="H303" s="84"/>
      <c r="I303" s="102"/>
      <c r="J303" s="84"/>
      <c r="K303" s="84"/>
      <c r="L303" s="197"/>
      <c r="M303" s="197"/>
    </row>
    <row r="304" spans="1:13" x14ac:dyDescent="0.3">
      <c r="A304" s="197"/>
      <c r="B304" s="197"/>
      <c r="C304" s="220" t="s">
        <v>20</v>
      </c>
      <c r="D304" s="102"/>
      <c r="E304" s="84"/>
      <c r="F304" s="102"/>
      <c r="G304" s="84"/>
      <c r="H304" s="84"/>
      <c r="I304" s="102"/>
      <c r="J304" s="84"/>
      <c r="K304" s="84"/>
      <c r="L304" s="197"/>
      <c r="M304" s="197"/>
    </row>
    <row r="306" spans="1:11" x14ac:dyDescent="0.3">
      <c r="A306" s="197" t="s">
        <v>53</v>
      </c>
      <c r="B306" s="197">
        <v>1</v>
      </c>
      <c r="C306" s="220" t="s">
        <v>238</v>
      </c>
      <c r="D306" s="35"/>
      <c r="E306" s="36"/>
      <c r="F306" s="35"/>
      <c r="G306" s="36"/>
      <c r="H306" s="36"/>
      <c r="I306" s="35"/>
      <c r="J306" s="36"/>
      <c r="K306" s="36"/>
    </row>
    <row r="307" spans="1:11" x14ac:dyDescent="0.3">
      <c r="A307" s="197"/>
      <c r="B307" s="197">
        <v>2</v>
      </c>
      <c r="C307" s="220" t="s">
        <v>240</v>
      </c>
      <c r="D307" s="35"/>
      <c r="E307" s="36"/>
      <c r="F307" s="35"/>
      <c r="G307" s="36"/>
      <c r="H307" s="36"/>
      <c r="I307" s="35"/>
      <c r="J307" s="36"/>
      <c r="K307" s="36"/>
    </row>
    <row r="308" spans="1:11" x14ac:dyDescent="0.3">
      <c r="A308" s="197"/>
      <c r="B308" s="197">
        <v>3</v>
      </c>
      <c r="C308" s="220" t="s">
        <v>239</v>
      </c>
      <c r="D308" s="35"/>
      <c r="E308" s="36"/>
      <c r="F308" s="35"/>
      <c r="G308" s="36"/>
      <c r="H308" s="36"/>
      <c r="I308" s="35"/>
      <c r="J308" s="36"/>
      <c r="K308" s="36"/>
    </row>
    <row r="309" spans="1:11" x14ac:dyDescent="0.3">
      <c r="A309" s="197"/>
      <c r="B309" s="197">
        <v>4</v>
      </c>
      <c r="C309" s="220" t="s">
        <v>243</v>
      </c>
      <c r="D309" s="35"/>
      <c r="E309" s="36"/>
      <c r="F309" s="35"/>
      <c r="G309" s="36"/>
      <c r="H309" s="36"/>
      <c r="I309" s="35"/>
      <c r="J309" s="36"/>
      <c r="K309" s="36"/>
    </row>
    <row r="310" spans="1:11" x14ac:dyDescent="0.3">
      <c r="A310" s="197"/>
      <c r="B310" s="197">
        <v>5</v>
      </c>
      <c r="C310" s="220" t="s">
        <v>248</v>
      </c>
      <c r="D310" s="35"/>
      <c r="E310" s="36"/>
      <c r="F310" s="35"/>
      <c r="G310" s="36"/>
      <c r="H310" s="36"/>
      <c r="I310" s="35"/>
      <c r="J310" s="36"/>
      <c r="K310" s="36"/>
    </row>
    <row r="311" spans="1:11" x14ac:dyDescent="0.3">
      <c r="A311" s="197"/>
      <c r="B311" s="197"/>
      <c r="C311" s="220" t="s">
        <v>20</v>
      </c>
      <c r="D311" s="35"/>
      <c r="E311" s="35"/>
      <c r="F311" s="35"/>
      <c r="G311" s="35"/>
      <c r="H311" s="36"/>
      <c r="I311" s="35"/>
      <c r="J311" s="35"/>
      <c r="K311" s="36"/>
    </row>
  </sheetData>
  <mergeCells count="37">
    <mergeCell ref="A92:A94"/>
    <mergeCell ref="A95:A97"/>
    <mergeCell ref="A103:A105"/>
    <mergeCell ref="A106:A108"/>
    <mergeCell ref="F113:H113"/>
    <mergeCell ref="I113:K113"/>
    <mergeCell ref="D162:E162"/>
    <mergeCell ref="F162:H162"/>
    <mergeCell ref="A125:A134"/>
    <mergeCell ref="A115:A124"/>
    <mergeCell ref="B131:B133"/>
    <mergeCell ref="B128:B130"/>
    <mergeCell ref="B125:B127"/>
    <mergeCell ref="B121:B123"/>
    <mergeCell ref="B118:B120"/>
    <mergeCell ref="B115:B117"/>
    <mergeCell ref="A7:A10"/>
    <mergeCell ref="A3:A6"/>
    <mergeCell ref="D1:E1"/>
    <mergeCell ref="F1:H1"/>
    <mergeCell ref="I1:K1"/>
    <mergeCell ref="D187:E187"/>
    <mergeCell ref="F187:H187"/>
    <mergeCell ref="I187:K187"/>
    <mergeCell ref="D16:E16"/>
    <mergeCell ref="F16:H16"/>
    <mergeCell ref="I16:K16"/>
    <mergeCell ref="D42:E42"/>
    <mergeCell ref="F42:H42"/>
    <mergeCell ref="I42:K42"/>
    <mergeCell ref="D113:E113"/>
    <mergeCell ref="D101:E101"/>
    <mergeCell ref="F101:H101"/>
    <mergeCell ref="I101:K101"/>
    <mergeCell ref="D90:E90"/>
    <mergeCell ref="F90:H90"/>
    <mergeCell ref="I90:K90"/>
  </mergeCells>
  <pageMargins left="0.7" right="0.7" top="0.75" bottom="0.75" header="0.3" footer="0.3"/>
  <pageSetup orientation="portrait" horizontalDpi="90" verticalDpi="9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BCD5C8-3674-4B04-8FDB-06C748D43EB0}">
  <sheetPr codeName="Sheet15"/>
  <dimension ref="A1:AQ254"/>
  <sheetViews>
    <sheetView zoomScale="90" zoomScaleNormal="90" workbookViewId="0">
      <selection activeCell="J17" sqref="J17"/>
    </sheetView>
  </sheetViews>
  <sheetFormatPr defaultColWidth="8.88671875" defaultRowHeight="14.4" x14ac:dyDescent="0.3"/>
  <cols>
    <col min="1" max="1" width="24.44140625" style="1" customWidth="1"/>
    <col min="2" max="2" width="18" style="1" bestFit="1" customWidth="1"/>
    <col min="3" max="3" width="11.5546875" style="1" bestFit="1" customWidth="1"/>
    <col min="4" max="4" width="11.6640625" style="1" bestFit="1" customWidth="1"/>
    <col min="5" max="10" width="8.88671875" style="1"/>
    <col min="11" max="11" width="12" style="1" customWidth="1"/>
    <col min="12" max="12" width="9.6640625" style="1" bestFit="1" customWidth="1"/>
    <col min="13" max="13" width="7.6640625" style="1" bestFit="1" customWidth="1"/>
    <col min="14" max="15" width="12" style="1" customWidth="1"/>
    <col min="16" max="16" width="8.88671875" style="31"/>
    <col min="17" max="17" width="10.33203125" style="1" customWidth="1"/>
    <col min="18" max="23" width="8.88671875" style="1"/>
    <col min="24" max="24" width="10.33203125" style="1" customWidth="1"/>
    <col min="25" max="25" width="9.6640625" style="1" bestFit="1" customWidth="1"/>
    <col min="26" max="26" width="7.44140625" style="1" bestFit="1" customWidth="1"/>
    <col min="27" max="28" width="12" style="1" customWidth="1"/>
    <col min="29" max="29" width="8.88671875" style="31"/>
    <col min="30" max="30" width="13.109375" style="1" customWidth="1"/>
    <col min="31" max="31" width="9.88671875" style="1" customWidth="1"/>
    <col min="32" max="36" width="8.88671875" style="1"/>
    <col min="37" max="37" width="10.6640625" style="1" customWidth="1"/>
    <col min="38" max="38" width="9.6640625" style="1" bestFit="1" customWidth="1"/>
    <col min="39" max="39" width="7.6640625" style="1" bestFit="1" customWidth="1"/>
    <col min="40" max="41" width="12" style="1" customWidth="1"/>
    <col min="42" max="42" width="8.88671875" style="1"/>
    <col min="43" max="43" width="12.6640625" style="1" customWidth="1"/>
    <col min="44" max="44" width="11.33203125" style="1" customWidth="1"/>
    <col min="45" max="16384" width="8.88671875" style="1"/>
  </cols>
  <sheetData>
    <row r="1" spans="1:41" ht="14.4" customHeight="1" x14ac:dyDescent="0.3">
      <c r="A1" s="429" t="s">
        <v>255</v>
      </c>
      <c r="B1" s="429"/>
      <c r="C1" s="429"/>
      <c r="D1" s="429"/>
      <c r="E1" s="429"/>
      <c r="F1" s="429"/>
      <c r="G1" s="429"/>
      <c r="H1" s="44"/>
      <c r="I1" s="44"/>
      <c r="J1" s="41"/>
      <c r="K1" s="14"/>
      <c r="L1" s="14"/>
      <c r="M1" s="14"/>
      <c r="N1" s="14"/>
      <c r="O1" s="14"/>
      <c r="Y1" s="14"/>
      <c r="Z1" s="14"/>
      <c r="AA1" s="14"/>
      <c r="AB1" s="14"/>
      <c r="AL1" s="14"/>
      <c r="AM1" s="14"/>
      <c r="AN1" s="14"/>
      <c r="AO1" s="14"/>
    </row>
    <row r="2" spans="1:41" x14ac:dyDescent="0.3">
      <c r="A2" s="44"/>
      <c r="C2" s="44"/>
      <c r="D2" s="44"/>
      <c r="E2" s="44"/>
      <c r="F2" s="44"/>
      <c r="G2" s="44"/>
      <c r="H2" s="44"/>
      <c r="I2" s="44"/>
      <c r="J2" s="41"/>
      <c r="K2" s="14"/>
      <c r="L2" s="14"/>
      <c r="M2" s="14"/>
      <c r="N2" s="14"/>
      <c r="O2" s="14"/>
      <c r="Y2" s="14"/>
      <c r="Z2" s="14"/>
      <c r="AA2" s="14"/>
      <c r="AB2" s="14"/>
      <c r="AL2" s="14"/>
      <c r="AM2" s="14"/>
      <c r="AN2" s="14"/>
      <c r="AO2" s="14"/>
    </row>
    <row r="3" spans="1:41" x14ac:dyDescent="0.3">
      <c r="A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Y3" s="41"/>
      <c r="Z3" s="41"/>
      <c r="AA3" s="41"/>
      <c r="AB3" s="41"/>
      <c r="AL3" s="41"/>
      <c r="AM3" s="41"/>
      <c r="AN3" s="41"/>
      <c r="AO3" s="41"/>
    </row>
    <row r="4" spans="1:41" x14ac:dyDescent="0.3">
      <c r="A4" s="427" t="s">
        <v>256</v>
      </c>
      <c r="B4" s="427"/>
      <c r="C4" s="427"/>
      <c r="D4" s="427"/>
      <c r="E4" s="15"/>
      <c r="F4" s="15"/>
      <c r="G4" s="15"/>
      <c r="H4" s="15"/>
      <c r="I4" s="15"/>
      <c r="J4" s="15"/>
      <c r="K4" s="15"/>
      <c r="L4" s="227"/>
      <c r="M4" s="227"/>
      <c r="N4" s="227"/>
      <c r="O4" s="227"/>
      <c r="P4" s="32"/>
      <c r="Q4" s="15"/>
      <c r="R4" s="15"/>
      <c r="S4" s="15"/>
      <c r="T4" s="15"/>
      <c r="U4" s="15"/>
      <c r="V4" s="15"/>
      <c r="W4" s="15"/>
      <c r="X4" s="15"/>
      <c r="Y4" s="227"/>
      <c r="Z4" s="227"/>
      <c r="AA4" s="227"/>
      <c r="AB4" s="227"/>
      <c r="AC4" s="32"/>
      <c r="AD4" s="15"/>
      <c r="AE4" s="15"/>
      <c r="AF4" s="15"/>
      <c r="AG4" s="15"/>
      <c r="AH4" s="15"/>
      <c r="AI4" s="15"/>
      <c r="AJ4" s="15"/>
      <c r="AK4" s="15"/>
      <c r="AL4" s="227"/>
      <c r="AM4" s="227"/>
      <c r="AN4" s="227"/>
      <c r="AO4" s="227"/>
    </row>
    <row r="5" spans="1:41" x14ac:dyDescent="0.3">
      <c r="A5" s="48">
        <v>2020</v>
      </c>
      <c r="C5" s="48"/>
      <c r="D5" s="426">
        <v>2020</v>
      </c>
      <c r="E5" s="426"/>
      <c r="F5" s="426"/>
      <c r="G5" s="426"/>
      <c r="H5" s="426"/>
      <c r="I5" s="426"/>
      <c r="J5" s="426"/>
      <c r="K5" s="426"/>
      <c r="L5" s="426"/>
      <c r="M5" s="426"/>
      <c r="N5" s="426"/>
      <c r="O5" s="426"/>
      <c r="Q5" s="426">
        <v>2019</v>
      </c>
      <c r="R5" s="426"/>
      <c r="S5" s="426"/>
      <c r="T5" s="426"/>
      <c r="U5" s="426"/>
      <c r="V5" s="426"/>
      <c r="W5" s="426"/>
      <c r="X5" s="426"/>
      <c r="Y5" s="426"/>
      <c r="Z5" s="426"/>
      <c r="AA5" s="426"/>
      <c r="AB5" s="426"/>
      <c r="AD5" s="426">
        <v>2018</v>
      </c>
      <c r="AE5" s="426"/>
      <c r="AF5" s="426"/>
      <c r="AG5" s="426"/>
      <c r="AH5" s="426"/>
      <c r="AI5" s="426"/>
      <c r="AJ5" s="426"/>
      <c r="AK5" s="426"/>
      <c r="AL5" s="426"/>
      <c r="AM5" s="426"/>
      <c r="AN5" s="426"/>
      <c r="AO5" s="426"/>
    </row>
    <row r="6" spans="1:41" x14ac:dyDescent="0.3">
      <c r="A6" s="11"/>
      <c r="C6" s="428" t="s">
        <v>138</v>
      </c>
      <c r="D6" s="428"/>
      <c r="E6" s="428"/>
      <c r="F6" s="428"/>
      <c r="G6" s="428"/>
      <c r="H6" s="428"/>
      <c r="I6" s="428"/>
      <c r="J6" s="428"/>
      <c r="K6" s="428"/>
      <c r="L6" s="428"/>
      <c r="M6" s="428"/>
      <c r="N6" s="428"/>
      <c r="O6" s="428"/>
      <c r="Q6" s="428" t="s">
        <v>138</v>
      </c>
      <c r="R6" s="428"/>
      <c r="S6" s="428"/>
      <c r="T6" s="428"/>
      <c r="U6" s="428"/>
      <c r="V6" s="428"/>
      <c r="W6" s="428"/>
      <c r="X6" s="428"/>
      <c r="Y6" s="428"/>
      <c r="Z6" s="428"/>
      <c r="AA6" s="428"/>
      <c r="AB6" s="428"/>
      <c r="AD6" s="428" t="s">
        <v>138</v>
      </c>
      <c r="AE6" s="428"/>
      <c r="AF6" s="428"/>
      <c r="AG6" s="428"/>
      <c r="AH6" s="428"/>
      <c r="AI6" s="428"/>
      <c r="AJ6" s="428"/>
      <c r="AK6" s="428"/>
      <c r="AL6" s="428"/>
      <c r="AM6" s="428"/>
      <c r="AN6" s="428"/>
      <c r="AO6" s="428"/>
    </row>
    <row r="7" spans="1:41" ht="41.4" x14ac:dyDescent="0.3">
      <c r="A7" s="11" t="s">
        <v>139</v>
      </c>
      <c r="C7" s="16"/>
      <c r="D7" s="17" t="s">
        <v>140</v>
      </c>
      <c r="E7" s="17" t="s">
        <v>141</v>
      </c>
      <c r="F7" s="18" t="s">
        <v>142</v>
      </c>
      <c r="G7" s="17" t="s">
        <v>11</v>
      </c>
      <c r="H7" s="17" t="s">
        <v>143</v>
      </c>
      <c r="I7" s="17" t="s">
        <v>144</v>
      </c>
      <c r="J7" s="18" t="s">
        <v>145</v>
      </c>
      <c r="K7" s="17" t="s">
        <v>146</v>
      </c>
      <c r="L7" s="17" t="s">
        <v>66</v>
      </c>
      <c r="M7" s="17" t="s">
        <v>147</v>
      </c>
      <c r="N7" s="17" t="s">
        <v>148</v>
      </c>
      <c r="O7" s="17" t="s">
        <v>149</v>
      </c>
      <c r="Q7" s="17" t="s">
        <v>140</v>
      </c>
      <c r="R7" s="17" t="s">
        <v>141</v>
      </c>
      <c r="S7" s="18" t="s">
        <v>142</v>
      </c>
      <c r="T7" s="17" t="s">
        <v>11</v>
      </c>
      <c r="U7" s="17" t="s">
        <v>143</v>
      </c>
      <c r="V7" s="17" t="s">
        <v>144</v>
      </c>
      <c r="W7" s="18" t="s">
        <v>145</v>
      </c>
      <c r="X7" s="17" t="s">
        <v>146</v>
      </c>
      <c r="Y7" s="17" t="s">
        <v>66</v>
      </c>
      <c r="Z7" s="17" t="s">
        <v>147</v>
      </c>
      <c r="AA7" s="17" t="s">
        <v>148</v>
      </c>
      <c r="AB7" s="17" t="s">
        <v>149</v>
      </c>
      <c r="AD7" s="17" t="s">
        <v>140</v>
      </c>
      <c r="AE7" s="17" t="s">
        <v>141</v>
      </c>
      <c r="AF7" s="18" t="s">
        <v>142</v>
      </c>
      <c r="AG7" s="17" t="s">
        <v>11</v>
      </c>
      <c r="AH7" s="17" t="s">
        <v>143</v>
      </c>
      <c r="AI7" s="17" t="s">
        <v>144</v>
      </c>
      <c r="AJ7" s="18" t="s">
        <v>145</v>
      </c>
      <c r="AK7" s="17" t="s">
        <v>146</v>
      </c>
      <c r="AL7" s="17" t="s">
        <v>66</v>
      </c>
      <c r="AM7" s="17" t="s">
        <v>147</v>
      </c>
      <c r="AN7" s="17" t="s">
        <v>148</v>
      </c>
      <c r="AO7" s="17" t="s">
        <v>149</v>
      </c>
    </row>
    <row r="8" spans="1:41" x14ac:dyDescent="0.3">
      <c r="B8" s="47" t="s">
        <v>29</v>
      </c>
      <c r="K8" s="28"/>
      <c r="L8" s="28"/>
      <c r="M8" s="28"/>
      <c r="N8" s="28"/>
      <c r="O8" s="28"/>
      <c r="X8" s="28"/>
      <c r="Y8" s="28"/>
      <c r="Z8" s="28"/>
      <c r="AA8" s="28"/>
      <c r="AB8" s="28"/>
      <c r="AK8" s="28"/>
      <c r="AL8" s="28"/>
      <c r="AM8" s="28"/>
      <c r="AN8" s="28"/>
      <c r="AO8" s="28"/>
    </row>
    <row r="9" spans="1:41" ht="14.4" customHeight="1" x14ac:dyDescent="0.3">
      <c r="A9" s="229" t="s">
        <v>18</v>
      </c>
      <c r="B9" s="47"/>
      <c r="C9" s="19"/>
      <c r="D9" s="9" t="e">
        <f>#REF!+#REF!</f>
        <v>#REF!</v>
      </c>
      <c r="E9" s="9" t="e">
        <f>#REF!+#REF!</f>
        <v>#REF!</v>
      </c>
      <c r="F9" s="9" t="e">
        <f>#REF!+#REF!</f>
        <v>#REF!</v>
      </c>
      <c r="G9" s="9" t="e">
        <f>#REF!+#REF!</f>
        <v>#REF!</v>
      </c>
      <c r="H9" s="9" t="e">
        <f>#REF!+#REF!</f>
        <v>#REF!</v>
      </c>
      <c r="I9" s="9" t="e">
        <f>#REF!+#REF!</f>
        <v>#REF!</v>
      </c>
      <c r="J9" s="9" t="e">
        <f>#REF!+#REF!</f>
        <v>#REF!</v>
      </c>
      <c r="K9" s="9" t="e">
        <f>#REF!+#REF!</f>
        <v>#REF!</v>
      </c>
      <c r="L9" s="9" t="e">
        <f>#REF!+#REF!</f>
        <v>#REF!</v>
      </c>
      <c r="M9" s="62" t="e">
        <f>L9/L$23</f>
        <v>#REF!</v>
      </c>
      <c r="N9" s="62" t="e">
        <f>K9/L9</f>
        <v>#REF!</v>
      </c>
      <c r="O9" s="62" t="e">
        <f>(L9-K9)/L9</f>
        <v>#REF!</v>
      </c>
      <c r="P9" s="33"/>
      <c r="Q9" s="9" t="e">
        <f>#REF!+#REF!</f>
        <v>#REF!</v>
      </c>
      <c r="R9" s="9" t="e">
        <f>#REF!+#REF!</f>
        <v>#REF!</v>
      </c>
      <c r="S9" s="9" t="e">
        <f>#REF!+#REF!</f>
        <v>#REF!</v>
      </c>
      <c r="T9" s="9" t="e">
        <f>#REF!+#REF!</f>
        <v>#REF!</v>
      </c>
      <c r="U9" s="9" t="e">
        <f>#REF!+#REF!</f>
        <v>#REF!</v>
      </c>
      <c r="V9" s="9" t="e">
        <f>#REF!+#REF!</f>
        <v>#REF!</v>
      </c>
      <c r="W9" s="9" t="e">
        <f>#REF!+#REF!</f>
        <v>#REF!</v>
      </c>
      <c r="X9" s="9" t="e">
        <f>#REF!+#REF!</f>
        <v>#REF!</v>
      </c>
      <c r="Y9" s="9" t="e">
        <f>#REF!+#REF!</f>
        <v>#REF!</v>
      </c>
      <c r="Z9" s="62" t="e">
        <f>Y9/Y$23</f>
        <v>#REF!</v>
      </c>
      <c r="AA9" s="62" t="e">
        <f>X9/Y9</f>
        <v>#REF!</v>
      </c>
      <c r="AB9" s="62" t="e">
        <f>(Y9-X9)/Y9</f>
        <v>#REF!</v>
      </c>
      <c r="AD9" s="9" t="e">
        <f>#REF!+#REF!</f>
        <v>#REF!</v>
      </c>
      <c r="AE9" s="9" t="e">
        <f>#REF!+#REF!</f>
        <v>#REF!</v>
      </c>
      <c r="AF9" s="9" t="e">
        <f>#REF!+#REF!</f>
        <v>#REF!</v>
      </c>
      <c r="AG9" s="9" t="e">
        <f>#REF!+#REF!</f>
        <v>#REF!</v>
      </c>
      <c r="AH9" s="9" t="e">
        <f>#REF!+#REF!</f>
        <v>#REF!</v>
      </c>
      <c r="AI9" s="9" t="e">
        <f>#REF!+#REF!</f>
        <v>#REF!</v>
      </c>
      <c r="AJ9" s="9" t="e">
        <f>#REF!+#REF!</f>
        <v>#REF!</v>
      </c>
      <c r="AK9" s="9" t="e">
        <f>#REF!+#REF!</f>
        <v>#REF!</v>
      </c>
      <c r="AL9" s="9" t="e">
        <f>#REF!+#REF!</f>
        <v>#REF!</v>
      </c>
      <c r="AM9" s="62" t="e">
        <f>AL9/AL$23</f>
        <v>#REF!</v>
      </c>
      <c r="AN9" s="62" t="e">
        <f>AK9/AL9</f>
        <v>#REF!</v>
      </c>
      <c r="AO9" s="62" t="e">
        <f>(AL9-AK9)/AL9</f>
        <v>#REF!</v>
      </c>
    </row>
    <row r="10" spans="1:41" x14ac:dyDescent="0.3">
      <c r="A10" s="229"/>
      <c r="B10" s="47"/>
      <c r="C10" s="8"/>
      <c r="D10" s="4" t="e">
        <f>(D9-Q9)/Q9</f>
        <v>#REF!</v>
      </c>
      <c r="E10" s="4" t="e">
        <f t="shared" ref="E10:L10" si="0">(E9-R9)/R9</f>
        <v>#REF!</v>
      </c>
      <c r="F10" s="4" t="e">
        <f t="shared" si="0"/>
        <v>#REF!</v>
      </c>
      <c r="G10" s="4" t="e">
        <f t="shared" si="0"/>
        <v>#REF!</v>
      </c>
      <c r="H10" s="4" t="e">
        <f t="shared" si="0"/>
        <v>#REF!</v>
      </c>
      <c r="I10" s="4" t="e">
        <f t="shared" si="0"/>
        <v>#REF!</v>
      </c>
      <c r="J10" s="4" t="e">
        <f t="shared" si="0"/>
        <v>#REF!</v>
      </c>
      <c r="K10" s="4" t="e">
        <f t="shared" si="0"/>
        <v>#REF!</v>
      </c>
      <c r="L10" s="4" t="e">
        <f t="shared" si="0"/>
        <v>#REF!</v>
      </c>
      <c r="M10" s="63"/>
      <c r="N10" s="63"/>
      <c r="O10" s="63"/>
      <c r="Q10" s="4" t="e">
        <f t="shared" ref="Q10:Y10" si="1">(Q9-AD9)/AD9</f>
        <v>#REF!</v>
      </c>
      <c r="R10" s="4" t="e">
        <f t="shared" si="1"/>
        <v>#REF!</v>
      </c>
      <c r="S10" s="4" t="e">
        <f t="shared" si="1"/>
        <v>#REF!</v>
      </c>
      <c r="T10" s="4" t="e">
        <f t="shared" si="1"/>
        <v>#REF!</v>
      </c>
      <c r="U10" s="4" t="e">
        <f t="shared" si="1"/>
        <v>#REF!</v>
      </c>
      <c r="V10" s="4" t="e">
        <f t="shared" si="1"/>
        <v>#REF!</v>
      </c>
      <c r="W10" s="4" t="e">
        <f t="shared" si="1"/>
        <v>#REF!</v>
      </c>
      <c r="X10" s="4" t="e">
        <f t="shared" si="1"/>
        <v>#REF!</v>
      </c>
      <c r="Y10" s="4" t="e">
        <f t="shared" si="1"/>
        <v>#REF!</v>
      </c>
      <c r="Z10" s="63"/>
      <c r="AA10" s="63"/>
      <c r="AB10" s="63"/>
      <c r="AD10" s="4"/>
      <c r="AE10" s="4"/>
      <c r="AF10" s="4"/>
      <c r="AG10" s="4"/>
      <c r="AH10" s="4"/>
      <c r="AI10" s="4"/>
      <c r="AJ10" s="4"/>
      <c r="AK10" s="4"/>
      <c r="AL10" s="4"/>
      <c r="AM10" s="63"/>
      <c r="AN10" s="63"/>
      <c r="AO10" s="63"/>
    </row>
    <row r="11" spans="1:41" ht="14.4" customHeight="1" x14ac:dyDescent="0.3">
      <c r="A11" s="229" t="s">
        <v>150</v>
      </c>
      <c r="B11" s="47"/>
      <c r="C11" s="19"/>
      <c r="D11" s="9" t="e">
        <f>#REF!+#REF!</f>
        <v>#REF!</v>
      </c>
      <c r="E11" s="9" t="e">
        <f>#REF!+#REF!</f>
        <v>#REF!</v>
      </c>
      <c r="F11" s="9" t="e">
        <f>#REF!+#REF!</f>
        <v>#REF!</v>
      </c>
      <c r="G11" s="9" t="e">
        <f>#REF!+#REF!</f>
        <v>#REF!</v>
      </c>
      <c r="H11" s="9" t="e">
        <f>#REF!+#REF!</f>
        <v>#REF!</v>
      </c>
      <c r="I11" s="9" t="e">
        <f>#REF!+#REF!</f>
        <v>#REF!</v>
      </c>
      <c r="J11" s="9" t="e">
        <f>#REF!+#REF!</f>
        <v>#REF!</v>
      </c>
      <c r="K11" s="9" t="e">
        <f>#REF!+#REF!</f>
        <v>#REF!</v>
      </c>
      <c r="L11" s="9" t="e">
        <f>#REF!+#REF!</f>
        <v>#REF!</v>
      </c>
      <c r="M11" s="62" t="e">
        <f>L11/L$23</f>
        <v>#REF!</v>
      </c>
      <c r="N11" s="62" t="e">
        <f>K11/L11</f>
        <v>#REF!</v>
      </c>
      <c r="O11" s="62" t="e">
        <f>(L11-K11)/L11</f>
        <v>#REF!</v>
      </c>
      <c r="P11" s="33"/>
      <c r="Q11" s="9" t="e">
        <f>#REF!+#REF!</f>
        <v>#REF!</v>
      </c>
      <c r="R11" s="9" t="e">
        <f>#REF!+#REF!</f>
        <v>#REF!</v>
      </c>
      <c r="S11" s="9" t="e">
        <f>#REF!+#REF!</f>
        <v>#REF!</v>
      </c>
      <c r="T11" s="9" t="e">
        <f>#REF!+#REF!</f>
        <v>#REF!</v>
      </c>
      <c r="U11" s="9" t="e">
        <f>#REF!+#REF!</f>
        <v>#REF!</v>
      </c>
      <c r="V11" s="9" t="e">
        <f>#REF!+#REF!</f>
        <v>#REF!</v>
      </c>
      <c r="W11" s="9" t="e">
        <f>#REF!+#REF!</f>
        <v>#REF!</v>
      </c>
      <c r="X11" s="9" t="e">
        <f>#REF!+#REF!</f>
        <v>#REF!</v>
      </c>
      <c r="Y11" s="9" t="e">
        <f>#REF!+#REF!</f>
        <v>#REF!</v>
      </c>
      <c r="Z11" s="62" t="e">
        <f>Y11/Y$23</f>
        <v>#REF!</v>
      </c>
      <c r="AA11" s="62" t="e">
        <f>X11/Y11</f>
        <v>#REF!</v>
      </c>
      <c r="AB11" s="62" t="e">
        <f>(Y11-X11)/Y11</f>
        <v>#REF!</v>
      </c>
      <c r="AD11" s="9" t="e">
        <f>#REF!+#REF!</f>
        <v>#REF!</v>
      </c>
      <c r="AE11" s="9" t="e">
        <f>#REF!+#REF!</f>
        <v>#REF!</v>
      </c>
      <c r="AF11" s="9" t="e">
        <f>#REF!+#REF!</f>
        <v>#REF!</v>
      </c>
      <c r="AG11" s="9" t="e">
        <f>#REF!+#REF!</f>
        <v>#REF!</v>
      </c>
      <c r="AH11" s="9" t="e">
        <f>#REF!+#REF!</f>
        <v>#REF!</v>
      </c>
      <c r="AI11" s="9" t="e">
        <f>#REF!+#REF!</f>
        <v>#REF!</v>
      </c>
      <c r="AJ11" s="9" t="e">
        <f>#REF!+#REF!</f>
        <v>#REF!</v>
      </c>
      <c r="AK11" s="9" t="e">
        <f>#REF!+#REF!</f>
        <v>#REF!</v>
      </c>
      <c r="AL11" s="9" t="e">
        <f>#REF!+#REF!</f>
        <v>#REF!</v>
      </c>
      <c r="AM11" s="62" t="e">
        <f>AL11/AL$23</f>
        <v>#REF!</v>
      </c>
      <c r="AN11" s="62" t="e">
        <f>AK11/AL11</f>
        <v>#REF!</v>
      </c>
      <c r="AO11" s="62" t="e">
        <f>(AL11-AK11)/AL11</f>
        <v>#REF!</v>
      </c>
    </row>
    <row r="12" spans="1:41" x14ac:dyDescent="0.3">
      <c r="A12" s="229"/>
      <c r="B12" s="47"/>
      <c r="C12" s="8"/>
      <c r="D12" s="4" t="e">
        <f t="shared" ref="D12:L12" si="2">(D11-Q11)/Q11</f>
        <v>#REF!</v>
      </c>
      <c r="E12" s="4" t="e">
        <f t="shared" si="2"/>
        <v>#REF!</v>
      </c>
      <c r="F12" s="4" t="e">
        <f t="shared" si="2"/>
        <v>#REF!</v>
      </c>
      <c r="G12" s="4" t="e">
        <f t="shared" si="2"/>
        <v>#REF!</v>
      </c>
      <c r="H12" s="4" t="e">
        <f t="shared" si="2"/>
        <v>#REF!</v>
      </c>
      <c r="I12" s="4" t="e">
        <f t="shared" si="2"/>
        <v>#REF!</v>
      </c>
      <c r="J12" s="4" t="e">
        <f t="shared" si="2"/>
        <v>#REF!</v>
      </c>
      <c r="K12" s="4" t="e">
        <f t="shared" si="2"/>
        <v>#REF!</v>
      </c>
      <c r="L12" s="4" t="e">
        <f t="shared" si="2"/>
        <v>#REF!</v>
      </c>
      <c r="M12" s="63"/>
      <c r="N12" s="63"/>
      <c r="O12" s="63"/>
      <c r="Q12" s="4" t="e">
        <f t="shared" ref="Q12:Y12" si="3">(Q11-AD11)/AD11</f>
        <v>#REF!</v>
      </c>
      <c r="R12" s="4" t="e">
        <f t="shared" si="3"/>
        <v>#REF!</v>
      </c>
      <c r="S12" s="4" t="e">
        <f t="shared" si="3"/>
        <v>#REF!</v>
      </c>
      <c r="T12" s="4" t="e">
        <f t="shared" si="3"/>
        <v>#REF!</v>
      </c>
      <c r="U12" s="4" t="e">
        <f t="shared" si="3"/>
        <v>#REF!</v>
      </c>
      <c r="V12" s="4" t="e">
        <f t="shared" si="3"/>
        <v>#REF!</v>
      </c>
      <c r="W12" s="4" t="e">
        <f t="shared" si="3"/>
        <v>#REF!</v>
      </c>
      <c r="X12" s="4" t="e">
        <f t="shared" si="3"/>
        <v>#REF!</v>
      </c>
      <c r="Y12" s="4" t="e">
        <f t="shared" si="3"/>
        <v>#REF!</v>
      </c>
      <c r="Z12" s="63"/>
      <c r="AA12" s="63"/>
      <c r="AB12" s="63"/>
      <c r="AD12" s="4"/>
      <c r="AE12" s="4"/>
      <c r="AF12" s="4"/>
      <c r="AG12" s="4"/>
      <c r="AH12" s="4"/>
      <c r="AI12" s="4"/>
      <c r="AJ12" s="4"/>
      <c r="AK12" s="4"/>
      <c r="AL12" s="4"/>
      <c r="AM12" s="63"/>
      <c r="AN12" s="63"/>
      <c r="AO12" s="63"/>
    </row>
    <row r="13" spans="1:41" ht="14.4" customHeight="1" x14ac:dyDescent="0.3">
      <c r="A13" s="76" t="s">
        <v>142</v>
      </c>
      <c r="B13" s="77"/>
      <c r="C13" s="19"/>
      <c r="D13" s="9" t="e">
        <f>#REF!+#REF!</f>
        <v>#REF!</v>
      </c>
      <c r="E13" s="9" t="e">
        <f>#REF!+#REF!</f>
        <v>#REF!</v>
      </c>
      <c r="F13" s="9" t="e">
        <f>#REF!+#REF!</f>
        <v>#REF!</v>
      </c>
      <c r="G13" s="9" t="e">
        <f>#REF!+#REF!</f>
        <v>#REF!</v>
      </c>
      <c r="H13" s="9" t="e">
        <f>#REF!+#REF!</f>
        <v>#REF!</v>
      </c>
      <c r="I13" s="9" t="e">
        <f>#REF!+#REF!</f>
        <v>#REF!</v>
      </c>
      <c r="J13" s="9" t="e">
        <f>#REF!+#REF!</f>
        <v>#REF!</v>
      </c>
      <c r="K13" s="9" t="e">
        <f>#REF!+#REF!</f>
        <v>#REF!</v>
      </c>
      <c r="L13" s="9" t="e">
        <f>#REF!+#REF!</f>
        <v>#REF!</v>
      </c>
      <c r="M13" s="62" t="e">
        <f>L13/L$23</f>
        <v>#REF!</v>
      </c>
      <c r="N13" s="62" t="e">
        <f>K13/L13</f>
        <v>#REF!</v>
      </c>
      <c r="O13" s="62" t="e">
        <f>(L13-K13)/L13</f>
        <v>#REF!</v>
      </c>
      <c r="P13" s="33"/>
      <c r="Q13" s="9" t="e">
        <f>#REF!+#REF!</f>
        <v>#REF!</v>
      </c>
      <c r="R13" s="9" t="e">
        <f>#REF!+#REF!</f>
        <v>#REF!</v>
      </c>
      <c r="S13" s="9" t="e">
        <f>#REF!+#REF!</f>
        <v>#REF!</v>
      </c>
      <c r="T13" s="9" t="e">
        <f>#REF!+#REF!</f>
        <v>#REF!</v>
      </c>
      <c r="U13" s="9" t="e">
        <f>#REF!+#REF!</f>
        <v>#REF!</v>
      </c>
      <c r="V13" s="9" t="e">
        <f>#REF!+#REF!</f>
        <v>#REF!</v>
      </c>
      <c r="W13" s="9" t="e">
        <f>#REF!+#REF!</f>
        <v>#REF!</v>
      </c>
      <c r="X13" s="9" t="e">
        <f>#REF!+#REF!</f>
        <v>#REF!</v>
      </c>
      <c r="Y13" s="9" t="e">
        <f>#REF!+#REF!</f>
        <v>#REF!</v>
      </c>
      <c r="Z13" s="62" t="e">
        <f>Y13/Y$23</f>
        <v>#REF!</v>
      </c>
      <c r="AA13" s="62" t="e">
        <f>X13/Y13</f>
        <v>#REF!</v>
      </c>
      <c r="AB13" s="62" t="e">
        <f>(Y13-X13)/Y13</f>
        <v>#REF!</v>
      </c>
      <c r="AD13" s="9" t="e">
        <f>#REF!+#REF!</f>
        <v>#REF!</v>
      </c>
      <c r="AE13" s="9" t="e">
        <f>#REF!+#REF!</f>
        <v>#REF!</v>
      </c>
      <c r="AF13" s="9" t="e">
        <f>#REF!+#REF!</f>
        <v>#REF!</v>
      </c>
      <c r="AG13" s="9" t="e">
        <f>#REF!+#REF!</f>
        <v>#REF!</v>
      </c>
      <c r="AH13" s="9" t="e">
        <f>#REF!+#REF!</f>
        <v>#REF!</v>
      </c>
      <c r="AI13" s="9" t="e">
        <f>#REF!+#REF!</f>
        <v>#REF!</v>
      </c>
      <c r="AJ13" s="9" t="e">
        <f>#REF!+#REF!</f>
        <v>#REF!</v>
      </c>
      <c r="AK13" s="9" t="e">
        <f>#REF!+#REF!</f>
        <v>#REF!</v>
      </c>
      <c r="AL13" s="9" t="e">
        <f>#REF!+#REF!</f>
        <v>#REF!</v>
      </c>
      <c r="AM13" s="62" t="e">
        <f>AL13/AL$23</f>
        <v>#REF!</v>
      </c>
      <c r="AN13" s="62" t="e">
        <f>AK13/AL13</f>
        <v>#REF!</v>
      </c>
      <c r="AO13" s="62" t="e">
        <f>(AL13-AK13)/AL13</f>
        <v>#REF!</v>
      </c>
    </row>
    <row r="14" spans="1:41" x14ac:dyDescent="0.3">
      <c r="A14" s="229"/>
      <c r="B14" s="47"/>
      <c r="C14" s="8"/>
      <c r="D14" s="4" t="e">
        <f t="shared" ref="D14:L14" si="4">(D13-Q13)/Q13</f>
        <v>#REF!</v>
      </c>
      <c r="E14" s="4" t="e">
        <f t="shared" si="4"/>
        <v>#REF!</v>
      </c>
      <c r="F14" s="4" t="e">
        <f t="shared" si="4"/>
        <v>#REF!</v>
      </c>
      <c r="G14" s="4" t="e">
        <f t="shared" si="4"/>
        <v>#REF!</v>
      </c>
      <c r="H14" s="4" t="e">
        <f t="shared" si="4"/>
        <v>#REF!</v>
      </c>
      <c r="I14" s="4" t="e">
        <f t="shared" si="4"/>
        <v>#REF!</v>
      </c>
      <c r="J14" s="4" t="e">
        <f t="shared" si="4"/>
        <v>#REF!</v>
      </c>
      <c r="K14" s="57" t="e">
        <f t="shared" si="4"/>
        <v>#REF!</v>
      </c>
      <c r="L14" s="4" t="e">
        <f t="shared" si="4"/>
        <v>#REF!</v>
      </c>
      <c r="M14" s="63"/>
      <c r="N14" s="63"/>
      <c r="O14" s="63"/>
      <c r="Q14" s="4" t="e">
        <f t="shared" ref="Q14:Y14" si="5">(Q13-AD13)/AD13</f>
        <v>#REF!</v>
      </c>
      <c r="R14" s="4" t="e">
        <f t="shared" si="5"/>
        <v>#REF!</v>
      </c>
      <c r="S14" s="4" t="e">
        <f t="shared" si="5"/>
        <v>#REF!</v>
      </c>
      <c r="T14" s="4" t="e">
        <f t="shared" si="5"/>
        <v>#REF!</v>
      </c>
      <c r="U14" s="4" t="e">
        <f t="shared" si="5"/>
        <v>#REF!</v>
      </c>
      <c r="V14" s="4" t="e">
        <f t="shared" si="5"/>
        <v>#REF!</v>
      </c>
      <c r="W14" s="4" t="e">
        <f t="shared" si="5"/>
        <v>#REF!</v>
      </c>
      <c r="X14" s="4" t="e">
        <f t="shared" si="5"/>
        <v>#REF!</v>
      </c>
      <c r="Y14" s="4" t="e">
        <f t="shared" si="5"/>
        <v>#REF!</v>
      </c>
      <c r="Z14" s="63"/>
      <c r="AA14" s="63"/>
      <c r="AB14" s="63"/>
      <c r="AD14" s="4"/>
      <c r="AE14" s="4"/>
      <c r="AF14" s="4"/>
      <c r="AG14" s="4"/>
      <c r="AH14" s="4"/>
      <c r="AI14" s="4"/>
      <c r="AJ14" s="4"/>
      <c r="AK14" s="4"/>
      <c r="AL14" s="4"/>
      <c r="AM14" s="63"/>
      <c r="AN14" s="63"/>
      <c r="AO14" s="63"/>
    </row>
    <row r="15" spans="1:41" ht="14.4" customHeight="1" x14ac:dyDescent="0.3">
      <c r="A15" s="229" t="s">
        <v>11</v>
      </c>
      <c r="B15" s="47"/>
      <c r="C15" s="19"/>
      <c r="D15" s="9" t="e">
        <f>#REF!+#REF!</f>
        <v>#REF!</v>
      </c>
      <c r="E15" s="9" t="e">
        <f>#REF!+#REF!</f>
        <v>#REF!</v>
      </c>
      <c r="F15" s="9" t="e">
        <f>#REF!+#REF!</f>
        <v>#REF!</v>
      </c>
      <c r="G15" s="9" t="e">
        <f>#REF!+#REF!</f>
        <v>#REF!</v>
      </c>
      <c r="H15" s="9" t="e">
        <f>#REF!+#REF!</f>
        <v>#REF!</v>
      </c>
      <c r="I15" s="9" t="e">
        <f>#REF!+#REF!</f>
        <v>#REF!</v>
      </c>
      <c r="J15" s="9" t="e">
        <f>#REF!+#REF!</f>
        <v>#REF!</v>
      </c>
      <c r="K15" s="9" t="e">
        <f>#REF!+#REF!</f>
        <v>#REF!</v>
      </c>
      <c r="L15" s="9" t="e">
        <f>#REF!+#REF!</f>
        <v>#REF!</v>
      </c>
      <c r="M15" s="62" t="e">
        <f>L15/L$23</f>
        <v>#REF!</v>
      </c>
      <c r="N15" s="62" t="e">
        <f>K15/L15</f>
        <v>#REF!</v>
      </c>
      <c r="O15" s="62" t="e">
        <f>(L15-K15)/L15</f>
        <v>#REF!</v>
      </c>
      <c r="Q15" s="9" t="e">
        <f>#REF!+#REF!</f>
        <v>#REF!</v>
      </c>
      <c r="R15" s="9" t="e">
        <f>#REF!+#REF!</f>
        <v>#REF!</v>
      </c>
      <c r="S15" s="9" t="e">
        <f>#REF!+#REF!</f>
        <v>#REF!</v>
      </c>
      <c r="T15" s="9" t="e">
        <f>#REF!+#REF!</f>
        <v>#REF!</v>
      </c>
      <c r="U15" s="9" t="e">
        <f>#REF!+#REF!</f>
        <v>#REF!</v>
      </c>
      <c r="V15" s="9" t="e">
        <f>#REF!+#REF!</f>
        <v>#REF!</v>
      </c>
      <c r="W15" s="9" t="e">
        <f>#REF!+#REF!</f>
        <v>#REF!</v>
      </c>
      <c r="X15" s="9" t="e">
        <f>#REF!+#REF!</f>
        <v>#REF!</v>
      </c>
      <c r="Y15" s="9" t="e">
        <f>#REF!+#REF!</f>
        <v>#REF!</v>
      </c>
      <c r="Z15" s="62" t="e">
        <f>Y15/Y$23</f>
        <v>#REF!</v>
      </c>
      <c r="AA15" s="62" t="e">
        <f>X15/Y15</f>
        <v>#REF!</v>
      </c>
      <c r="AB15" s="62" t="e">
        <f>(Y15-X15)/Y15</f>
        <v>#REF!</v>
      </c>
      <c r="AD15" s="9" t="e">
        <f>#REF!+#REF!</f>
        <v>#REF!</v>
      </c>
      <c r="AE15" s="9" t="e">
        <f>#REF!+#REF!</f>
        <v>#REF!</v>
      </c>
      <c r="AF15" s="9" t="e">
        <f>#REF!+#REF!</f>
        <v>#REF!</v>
      </c>
      <c r="AG15" s="9" t="e">
        <f>#REF!+#REF!</f>
        <v>#REF!</v>
      </c>
      <c r="AH15" s="9" t="e">
        <f>#REF!+#REF!</f>
        <v>#REF!</v>
      </c>
      <c r="AI15" s="9" t="e">
        <f>#REF!+#REF!</f>
        <v>#REF!</v>
      </c>
      <c r="AJ15" s="9" t="e">
        <f>#REF!+#REF!</f>
        <v>#REF!</v>
      </c>
      <c r="AK15" s="9" t="e">
        <f>#REF!+#REF!</f>
        <v>#REF!</v>
      </c>
      <c r="AL15" s="9" t="e">
        <f>#REF!+#REF!</f>
        <v>#REF!</v>
      </c>
      <c r="AM15" s="62" t="e">
        <f>AL15/AL$23</f>
        <v>#REF!</v>
      </c>
      <c r="AN15" s="62" t="e">
        <f>AK15/AL15</f>
        <v>#REF!</v>
      </c>
      <c r="AO15" s="62" t="e">
        <f>(AL15-AK15)/AL15</f>
        <v>#REF!</v>
      </c>
    </row>
    <row r="16" spans="1:41" x14ac:dyDescent="0.3">
      <c r="A16" s="229"/>
      <c r="B16" s="47"/>
      <c r="C16" s="8"/>
      <c r="D16" s="4" t="e">
        <f t="shared" ref="D16:L16" si="6">(D15-Q15)/Q15</f>
        <v>#REF!</v>
      </c>
      <c r="E16" s="4" t="e">
        <f t="shared" si="6"/>
        <v>#REF!</v>
      </c>
      <c r="F16" s="4" t="e">
        <f t="shared" si="6"/>
        <v>#REF!</v>
      </c>
      <c r="G16" s="4" t="e">
        <f t="shared" si="6"/>
        <v>#REF!</v>
      </c>
      <c r="H16" s="4" t="e">
        <f t="shared" si="6"/>
        <v>#REF!</v>
      </c>
      <c r="I16" s="4" t="e">
        <f t="shared" si="6"/>
        <v>#REF!</v>
      </c>
      <c r="J16" s="4" t="e">
        <f t="shared" si="6"/>
        <v>#REF!</v>
      </c>
      <c r="K16" s="4" t="e">
        <f t="shared" si="6"/>
        <v>#REF!</v>
      </c>
      <c r="L16" s="4" t="e">
        <f t="shared" si="6"/>
        <v>#REF!</v>
      </c>
      <c r="M16" s="63"/>
      <c r="N16" s="63"/>
      <c r="O16" s="63"/>
      <c r="Q16" s="4" t="e">
        <f t="shared" ref="Q16:Y16" si="7">(Q15-AD15)/AD15</f>
        <v>#REF!</v>
      </c>
      <c r="R16" s="4" t="e">
        <f t="shared" si="7"/>
        <v>#REF!</v>
      </c>
      <c r="S16" s="4" t="e">
        <f t="shared" si="7"/>
        <v>#REF!</v>
      </c>
      <c r="T16" s="4" t="e">
        <f t="shared" si="7"/>
        <v>#REF!</v>
      </c>
      <c r="U16" s="4" t="e">
        <f t="shared" si="7"/>
        <v>#REF!</v>
      </c>
      <c r="V16" s="4" t="e">
        <f t="shared" si="7"/>
        <v>#REF!</v>
      </c>
      <c r="W16" s="4" t="e">
        <f t="shared" si="7"/>
        <v>#REF!</v>
      </c>
      <c r="X16" s="4" t="e">
        <f t="shared" si="7"/>
        <v>#REF!</v>
      </c>
      <c r="Y16" s="4" t="e">
        <f t="shared" si="7"/>
        <v>#REF!</v>
      </c>
      <c r="Z16" s="63"/>
      <c r="AA16" s="63"/>
      <c r="AB16" s="63"/>
      <c r="AD16" s="4"/>
      <c r="AE16" s="4"/>
      <c r="AF16" s="4"/>
      <c r="AG16" s="4"/>
      <c r="AH16" s="4"/>
      <c r="AI16" s="4"/>
      <c r="AJ16" s="4"/>
      <c r="AK16" s="4"/>
      <c r="AL16" s="4"/>
      <c r="AM16" s="63"/>
      <c r="AN16" s="63"/>
      <c r="AO16" s="63"/>
    </row>
    <row r="17" spans="1:41" ht="14.4" customHeight="1" x14ac:dyDescent="0.3">
      <c r="A17" s="229" t="s">
        <v>16</v>
      </c>
      <c r="B17" s="47"/>
      <c r="C17" s="19"/>
      <c r="D17" s="9" t="e">
        <f>#REF!+#REF!</f>
        <v>#REF!</v>
      </c>
      <c r="E17" s="9" t="e">
        <f>#REF!+#REF!</f>
        <v>#REF!</v>
      </c>
      <c r="F17" s="9" t="e">
        <f>#REF!+#REF!</f>
        <v>#REF!</v>
      </c>
      <c r="G17" s="9" t="e">
        <f>#REF!+#REF!</f>
        <v>#REF!</v>
      </c>
      <c r="H17" s="9" t="e">
        <f>#REF!+#REF!</f>
        <v>#REF!</v>
      </c>
      <c r="I17" s="9" t="e">
        <f>#REF!+#REF!</f>
        <v>#REF!</v>
      </c>
      <c r="J17" s="9" t="e">
        <f>#REF!+#REF!</f>
        <v>#REF!</v>
      </c>
      <c r="K17" s="9" t="e">
        <f>#REF!+#REF!</f>
        <v>#REF!</v>
      </c>
      <c r="L17" s="9" t="e">
        <f>#REF!+#REF!</f>
        <v>#REF!</v>
      </c>
      <c r="M17" s="62" t="e">
        <f>L17/L$23</f>
        <v>#REF!</v>
      </c>
      <c r="N17" s="62" t="e">
        <f>K17/L17</f>
        <v>#REF!</v>
      </c>
      <c r="O17" s="62" t="e">
        <f>(L17-K17)/L17</f>
        <v>#REF!</v>
      </c>
      <c r="Q17" s="9" t="e">
        <f>#REF!+#REF!</f>
        <v>#REF!</v>
      </c>
      <c r="R17" s="9" t="e">
        <f>#REF!+#REF!</f>
        <v>#REF!</v>
      </c>
      <c r="S17" s="9" t="e">
        <f>#REF!+#REF!</f>
        <v>#REF!</v>
      </c>
      <c r="T17" s="9" t="e">
        <f>#REF!+#REF!</f>
        <v>#REF!</v>
      </c>
      <c r="U17" s="9" t="e">
        <f>#REF!+#REF!</f>
        <v>#REF!</v>
      </c>
      <c r="V17" s="9" t="e">
        <f>#REF!+#REF!</f>
        <v>#REF!</v>
      </c>
      <c r="W17" s="9" t="e">
        <f>#REF!+#REF!</f>
        <v>#REF!</v>
      </c>
      <c r="X17" s="9" t="e">
        <f>#REF!+#REF!</f>
        <v>#REF!</v>
      </c>
      <c r="Y17" s="9" t="e">
        <f>#REF!+#REF!</f>
        <v>#REF!</v>
      </c>
      <c r="Z17" s="62" t="e">
        <f>Y17/Y$23</f>
        <v>#REF!</v>
      </c>
      <c r="AA17" s="62" t="e">
        <f>X17/Y17</f>
        <v>#REF!</v>
      </c>
      <c r="AB17" s="62" t="e">
        <f>(Y17-X17)/Y17</f>
        <v>#REF!</v>
      </c>
      <c r="AD17" s="9" t="e">
        <f>#REF!+#REF!</f>
        <v>#REF!</v>
      </c>
      <c r="AE17" s="9" t="e">
        <f>#REF!+#REF!</f>
        <v>#REF!</v>
      </c>
      <c r="AF17" s="9" t="e">
        <f>#REF!+#REF!</f>
        <v>#REF!</v>
      </c>
      <c r="AG17" s="9" t="e">
        <f>#REF!+#REF!</f>
        <v>#REF!</v>
      </c>
      <c r="AH17" s="9" t="e">
        <f>#REF!+#REF!</f>
        <v>#REF!</v>
      </c>
      <c r="AI17" s="9" t="e">
        <f>#REF!+#REF!</f>
        <v>#REF!</v>
      </c>
      <c r="AJ17" s="9" t="e">
        <f>#REF!+#REF!</f>
        <v>#REF!</v>
      </c>
      <c r="AK17" s="9" t="e">
        <f>#REF!+#REF!</f>
        <v>#REF!</v>
      </c>
      <c r="AL17" s="9" t="e">
        <f>#REF!+#REF!</f>
        <v>#REF!</v>
      </c>
      <c r="AM17" s="62" t="e">
        <f>AL17/AL$23</f>
        <v>#REF!</v>
      </c>
      <c r="AN17" s="62" t="e">
        <f>AK17/AL17</f>
        <v>#REF!</v>
      </c>
      <c r="AO17" s="62" t="e">
        <f>(AL17-AK17)/AL17</f>
        <v>#REF!</v>
      </c>
    </row>
    <row r="18" spans="1:41" ht="21" customHeight="1" x14ac:dyDescent="0.3">
      <c r="A18" s="229"/>
      <c r="B18" s="47"/>
      <c r="C18" s="8"/>
      <c r="D18" s="4" t="e">
        <f t="shared" ref="D18:L18" si="8">(D17-Q17)/Q17</f>
        <v>#REF!</v>
      </c>
      <c r="E18" s="4" t="e">
        <f t="shared" si="8"/>
        <v>#REF!</v>
      </c>
      <c r="F18" s="4" t="e">
        <f t="shared" si="8"/>
        <v>#REF!</v>
      </c>
      <c r="G18" s="4" t="e">
        <f t="shared" si="8"/>
        <v>#REF!</v>
      </c>
      <c r="H18" s="4" t="e">
        <f t="shared" si="8"/>
        <v>#REF!</v>
      </c>
      <c r="I18" s="4" t="e">
        <f t="shared" si="8"/>
        <v>#REF!</v>
      </c>
      <c r="J18" s="4" t="e">
        <f t="shared" si="8"/>
        <v>#REF!</v>
      </c>
      <c r="K18" s="4" t="e">
        <f t="shared" si="8"/>
        <v>#REF!</v>
      </c>
      <c r="L18" s="4" t="e">
        <f t="shared" si="8"/>
        <v>#REF!</v>
      </c>
      <c r="M18" s="63"/>
      <c r="N18" s="63"/>
      <c r="O18" s="63"/>
      <c r="Q18" s="4" t="e">
        <f t="shared" ref="Q18:Y18" si="9">(Q17-AD17)/AD17</f>
        <v>#REF!</v>
      </c>
      <c r="R18" s="4" t="e">
        <f t="shared" si="9"/>
        <v>#REF!</v>
      </c>
      <c r="S18" s="4" t="e">
        <f t="shared" si="9"/>
        <v>#REF!</v>
      </c>
      <c r="T18" s="4" t="e">
        <f t="shared" si="9"/>
        <v>#REF!</v>
      </c>
      <c r="U18" s="4" t="e">
        <f t="shared" si="9"/>
        <v>#REF!</v>
      </c>
      <c r="V18" s="4" t="e">
        <f t="shared" si="9"/>
        <v>#REF!</v>
      </c>
      <c r="W18" s="4" t="e">
        <f t="shared" si="9"/>
        <v>#REF!</v>
      </c>
      <c r="X18" s="4" t="e">
        <f t="shared" si="9"/>
        <v>#REF!</v>
      </c>
      <c r="Y18" s="4" t="e">
        <f t="shared" si="9"/>
        <v>#REF!</v>
      </c>
      <c r="Z18" s="63"/>
      <c r="AA18" s="63"/>
      <c r="AB18" s="63"/>
      <c r="AD18" s="4"/>
      <c r="AE18" s="4"/>
      <c r="AF18" s="4"/>
      <c r="AG18" s="4"/>
      <c r="AH18" s="4"/>
      <c r="AI18" s="4"/>
      <c r="AJ18" s="4"/>
      <c r="AK18" s="4"/>
      <c r="AL18" s="4"/>
      <c r="AM18" s="63"/>
      <c r="AN18" s="63"/>
      <c r="AO18" s="63"/>
    </row>
    <row r="19" spans="1:41" ht="14.4" customHeight="1" x14ac:dyDescent="0.3">
      <c r="A19" s="229" t="s">
        <v>17</v>
      </c>
      <c r="B19" s="47"/>
      <c r="C19" s="19"/>
      <c r="D19" s="9" t="e">
        <f>#REF!+#REF!</f>
        <v>#REF!</v>
      </c>
      <c r="E19" s="9" t="e">
        <f>#REF!+#REF!</f>
        <v>#REF!</v>
      </c>
      <c r="F19" s="9" t="e">
        <f>#REF!+#REF!</f>
        <v>#REF!</v>
      </c>
      <c r="G19" s="9" t="e">
        <f>#REF!+#REF!</f>
        <v>#REF!</v>
      </c>
      <c r="H19" s="9" t="e">
        <f>#REF!+#REF!</f>
        <v>#REF!</v>
      </c>
      <c r="I19" s="9" t="e">
        <f>#REF!+#REF!</f>
        <v>#REF!</v>
      </c>
      <c r="J19" s="9" t="e">
        <f>#REF!+#REF!</f>
        <v>#REF!</v>
      </c>
      <c r="K19" s="9" t="e">
        <f>#REF!+#REF!</f>
        <v>#REF!</v>
      </c>
      <c r="L19" s="9" t="e">
        <f>#REF!+#REF!</f>
        <v>#REF!</v>
      </c>
      <c r="M19" s="62" t="e">
        <f>L19/L$23</f>
        <v>#REF!</v>
      </c>
      <c r="N19" s="62" t="e">
        <f>K19/L19</f>
        <v>#REF!</v>
      </c>
      <c r="O19" s="62" t="e">
        <f>(L19-K19)/L19</f>
        <v>#REF!</v>
      </c>
      <c r="Q19" s="9" t="e">
        <f>#REF!+#REF!</f>
        <v>#REF!</v>
      </c>
      <c r="R19" s="9" t="e">
        <f>#REF!+#REF!</f>
        <v>#REF!</v>
      </c>
      <c r="S19" s="9" t="e">
        <f>#REF!+#REF!</f>
        <v>#REF!</v>
      </c>
      <c r="T19" s="9" t="e">
        <f>#REF!+#REF!</f>
        <v>#REF!</v>
      </c>
      <c r="U19" s="9" t="e">
        <f>#REF!+#REF!</f>
        <v>#REF!</v>
      </c>
      <c r="V19" s="9" t="e">
        <f>#REF!+#REF!</f>
        <v>#REF!</v>
      </c>
      <c r="W19" s="9" t="e">
        <f>#REF!+#REF!</f>
        <v>#REF!</v>
      </c>
      <c r="X19" s="9" t="e">
        <f>#REF!+#REF!</f>
        <v>#REF!</v>
      </c>
      <c r="Y19" s="9" t="e">
        <f>#REF!+#REF!</f>
        <v>#REF!</v>
      </c>
      <c r="Z19" s="62" t="e">
        <f>Y19/Y$23</f>
        <v>#REF!</v>
      </c>
      <c r="AA19" s="62" t="e">
        <f>X19/Y19</f>
        <v>#REF!</v>
      </c>
      <c r="AB19" s="62" t="e">
        <f>(Y19-X19)/Y19</f>
        <v>#REF!</v>
      </c>
      <c r="AD19" s="9" t="e">
        <f>#REF!+#REF!</f>
        <v>#REF!</v>
      </c>
      <c r="AE19" s="9" t="e">
        <f>#REF!+#REF!</f>
        <v>#REF!</v>
      </c>
      <c r="AF19" s="9" t="e">
        <f>#REF!+#REF!</f>
        <v>#REF!</v>
      </c>
      <c r="AG19" s="9" t="e">
        <f>#REF!+#REF!</f>
        <v>#REF!</v>
      </c>
      <c r="AH19" s="9" t="e">
        <f>#REF!+#REF!</f>
        <v>#REF!</v>
      </c>
      <c r="AI19" s="9" t="e">
        <f>#REF!+#REF!</f>
        <v>#REF!</v>
      </c>
      <c r="AJ19" s="9" t="e">
        <f>#REF!+#REF!</f>
        <v>#REF!</v>
      </c>
      <c r="AK19" s="9" t="e">
        <f>#REF!+#REF!</f>
        <v>#REF!</v>
      </c>
      <c r="AL19" s="9" t="e">
        <f>#REF!+#REF!</f>
        <v>#REF!</v>
      </c>
      <c r="AM19" s="62" t="e">
        <f>AL19/AL$23</f>
        <v>#REF!</v>
      </c>
      <c r="AN19" s="62" t="e">
        <f>AK19/AL19</f>
        <v>#REF!</v>
      </c>
      <c r="AO19" s="62" t="e">
        <f>(AL19-AK19)/AL19</f>
        <v>#REF!</v>
      </c>
    </row>
    <row r="20" spans="1:41" x14ac:dyDescent="0.3">
      <c r="A20" s="229"/>
      <c r="B20" s="47"/>
      <c r="C20" s="8"/>
      <c r="D20" s="4" t="e">
        <f t="shared" ref="D20:L20" si="10">(D19-Q19)/Q19</f>
        <v>#REF!</v>
      </c>
      <c r="E20" s="4" t="e">
        <f t="shared" si="10"/>
        <v>#REF!</v>
      </c>
      <c r="F20" s="4" t="e">
        <f t="shared" si="10"/>
        <v>#REF!</v>
      </c>
      <c r="G20" s="4" t="e">
        <f t="shared" si="10"/>
        <v>#REF!</v>
      </c>
      <c r="H20" s="4" t="e">
        <f t="shared" si="10"/>
        <v>#REF!</v>
      </c>
      <c r="I20" s="4" t="e">
        <f t="shared" si="10"/>
        <v>#REF!</v>
      </c>
      <c r="J20" s="4" t="e">
        <f t="shared" si="10"/>
        <v>#REF!</v>
      </c>
      <c r="K20" s="4" t="e">
        <f t="shared" si="10"/>
        <v>#REF!</v>
      </c>
      <c r="L20" s="4" t="e">
        <f t="shared" si="10"/>
        <v>#REF!</v>
      </c>
      <c r="M20" s="63"/>
      <c r="N20" s="63"/>
      <c r="O20" s="63"/>
      <c r="Q20" s="4" t="e">
        <f t="shared" ref="Q20:Y20" si="11">(Q19-AD19)/AD19</f>
        <v>#REF!</v>
      </c>
      <c r="R20" s="4" t="e">
        <f t="shared" si="11"/>
        <v>#REF!</v>
      </c>
      <c r="S20" s="4" t="e">
        <f t="shared" si="11"/>
        <v>#REF!</v>
      </c>
      <c r="T20" s="4" t="e">
        <f t="shared" si="11"/>
        <v>#REF!</v>
      </c>
      <c r="U20" s="4" t="e">
        <f t="shared" si="11"/>
        <v>#REF!</v>
      </c>
      <c r="V20" s="4" t="e">
        <f t="shared" si="11"/>
        <v>#REF!</v>
      </c>
      <c r="W20" s="4" t="e">
        <f t="shared" si="11"/>
        <v>#REF!</v>
      </c>
      <c r="X20" s="4" t="e">
        <f t="shared" si="11"/>
        <v>#REF!</v>
      </c>
      <c r="Y20" s="4" t="e">
        <f t="shared" si="11"/>
        <v>#REF!</v>
      </c>
      <c r="Z20" s="63"/>
      <c r="AA20" s="63"/>
      <c r="AB20" s="63"/>
      <c r="AD20" s="4"/>
      <c r="AE20" s="4"/>
      <c r="AF20" s="4"/>
      <c r="AG20" s="4"/>
      <c r="AH20" s="4"/>
      <c r="AI20" s="4"/>
      <c r="AJ20" s="4"/>
      <c r="AK20" s="4"/>
      <c r="AL20" s="4"/>
      <c r="AM20" s="63"/>
      <c r="AN20" s="63"/>
      <c r="AO20" s="63"/>
    </row>
    <row r="21" spans="1:41" ht="14.4" customHeight="1" x14ac:dyDescent="0.3">
      <c r="A21" s="76" t="s">
        <v>145</v>
      </c>
      <c r="B21" s="77"/>
      <c r="C21" s="19"/>
      <c r="D21" s="9" t="e">
        <f>#REF!+#REF!</f>
        <v>#REF!</v>
      </c>
      <c r="E21" s="9" t="e">
        <f>#REF!+#REF!</f>
        <v>#REF!</v>
      </c>
      <c r="F21" s="9" t="e">
        <f>#REF!+#REF!</f>
        <v>#REF!</v>
      </c>
      <c r="G21" s="9" t="e">
        <f>#REF!+#REF!</f>
        <v>#REF!</v>
      </c>
      <c r="H21" s="9" t="e">
        <f>#REF!+#REF!</f>
        <v>#REF!</v>
      </c>
      <c r="I21" s="9" t="e">
        <f>#REF!+#REF!</f>
        <v>#REF!</v>
      </c>
      <c r="J21" s="9" t="e">
        <f>#REF!+#REF!</f>
        <v>#REF!</v>
      </c>
      <c r="K21" s="9" t="e">
        <f>#REF!+#REF!</f>
        <v>#REF!</v>
      </c>
      <c r="L21" s="9" t="e">
        <f>#REF!+#REF!</f>
        <v>#REF!</v>
      </c>
      <c r="M21" s="62" t="e">
        <f>L21/L$23</f>
        <v>#REF!</v>
      </c>
      <c r="N21" s="62" t="e">
        <f>K21/L21</f>
        <v>#REF!</v>
      </c>
      <c r="O21" s="62" t="e">
        <f>(L21-K21)/L21</f>
        <v>#REF!</v>
      </c>
      <c r="Q21" s="9" t="e">
        <f>#REF!+#REF!</f>
        <v>#REF!</v>
      </c>
      <c r="R21" s="9" t="e">
        <f>#REF!+#REF!</f>
        <v>#REF!</v>
      </c>
      <c r="S21" s="9" t="e">
        <f>#REF!+#REF!</f>
        <v>#REF!</v>
      </c>
      <c r="T21" s="9" t="e">
        <f>#REF!+#REF!</f>
        <v>#REF!</v>
      </c>
      <c r="U21" s="9" t="e">
        <f>#REF!+#REF!</f>
        <v>#REF!</v>
      </c>
      <c r="V21" s="9" t="e">
        <f>#REF!+#REF!</f>
        <v>#REF!</v>
      </c>
      <c r="W21" s="9" t="e">
        <f>#REF!+#REF!</f>
        <v>#REF!</v>
      </c>
      <c r="X21" s="9" t="e">
        <f>#REF!+#REF!</f>
        <v>#REF!</v>
      </c>
      <c r="Y21" s="9" t="e">
        <f>#REF!+#REF!</f>
        <v>#REF!</v>
      </c>
      <c r="Z21" s="62" t="e">
        <f>Y21/Y$23</f>
        <v>#REF!</v>
      </c>
      <c r="AA21" s="62" t="e">
        <f>X21/Y21</f>
        <v>#REF!</v>
      </c>
      <c r="AB21" s="62" t="e">
        <f>(Y21-X21)/Y21</f>
        <v>#REF!</v>
      </c>
      <c r="AD21" s="9" t="e">
        <f>#REF!+#REF!</f>
        <v>#REF!</v>
      </c>
      <c r="AE21" s="9" t="e">
        <f>#REF!+#REF!</f>
        <v>#REF!</v>
      </c>
      <c r="AF21" s="9" t="e">
        <f>#REF!+#REF!</f>
        <v>#REF!</v>
      </c>
      <c r="AG21" s="9" t="e">
        <f>#REF!+#REF!</f>
        <v>#REF!</v>
      </c>
      <c r="AH21" s="9" t="e">
        <f>#REF!+#REF!</f>
        <v>#REF!</v>
      </c>
      <c r="AI21" s="9" t="e">
        <f>#REF!+#REF!</f>
        <v>#REF!</v>
      </c>
      <c r="AJ21" s="9" t="e">
        <f>#REF!+#REF!</f>
        <v>#REF!</v>
      </c>
      <c r="AK21" s="9" t="e">
        <f>#REF!+#REF!</f>
        <v>#REF!</v>
      </c>
      <c r="AL21" s="9" t="e">
        <f>#REF!+#REF!</f>
        <v>#REF!</v>
      </c>
      <c r="AM21" s="62" t="e">
        <f>AL21/AL$23</f>
        <v>#REF!</v>
      </c>
      <c r="AN21" s="62" t="e">
        <f>AK21/AL21</f>
        <v>#REF!</v>
      </c>
      <c r="AO21" s="62" t="e">
        <f>(AL21-AK21)/AL21</f>
        <v>#REF!</v>
      </c>
    </row>
    <row r="22" spans="1:41" x14ac:dyDescent="0.3">
      <c r="A22" s="229"/>
      <c r="B22" s="47"/>
      <c r="C22" s="8"/>
      <c r="D22" s="4" t="e">
        <f t="shared" ref="D22:L22" si="12">(D21-Q21)/Q21</f>
        <v>#REF!</v>
      </c>
      <c r="E22" s="4" t="e">
        <f t="shared" si="12"/>
        <v>#REF!</v>
      </c>
      <c r="F22" s="4" t="e">
        <f t="shared" si="12"/>
        <v>#REF!</v>
      </c>
      <c r="G22" s="4" t="e">
        <f t="shared" si="12"/>
        <v>#REF!</v>
      </c>
      <c r="H22" s="4" t="e">
        <f t="shared" si="12"/>
        <v>#REF!</v>
      </c>
      <c r="I22" s="4" t="e">
        <f t="shared" si="12"/>
        <v>#REF!</v>
      </c>
      <c r="J22" s="4" t="e">
        <f t="shared" si="12"/>
        <v>#REF!</v>
      </c>
      <c r="K22" s="88" t="e">
        <f t="shared" si="12"/>
        <v>#REF!</v>
      </c>
      <c r="L22" s="4" t="e">
        <f t="shared" si="12"/>
        <v>#REF!</v>
      </c>
      <c r="M22" s="63"/>
      <c r="N22" s="63"/>
      <c r="O22" s="63"/>
      <c r="Q22" s="4" t="e">
        <f t="shared" ref="Q22:Y22" si="13">(Q21-AD21)/AD21</f>
        <v>#REF!</v>
      </c>
      <c r="R22" s="4" t="e">
        <f t="shared" si="13"/>
        <v>#REF!</v>
      </c>
      <c r="S22" s="4" t="e">
        <f t="shared" si="13"/>
        <v>#REF!</v>
      </c>
      <c r="T22" s="4" t="e">
        <f t="shared" si="13"/>
        <v>#REF!</v>
      </c>
      <c r="U22" s="4" t="e">
        <f t="shared" si="13"/>
        <v>#REF!</v>
      </c>
      <c r="V22" s="4" t="e">
        <f t="shared" si="13"/>
        <v>#REF!</v>
      </c>
      <c r="W22" s="4" t="e">
        <f t="shared" si="13"/>
        <v>#REF!</v>
      </c>
      <c r="X22" s="4" t="e">
        <f t="shared" si="13"/>
        <v>#REF!</v>
      </c>
      <c r="Y22" s="4" t="e">
        <f t="shared" si="13"/>
        <v>#REF!</v>
      </c>
      <c r="Z22" s="63"/>
      <c r="AA22" s="63"/>
      <c r="AB22" s="63"/>
      <c r="AD22" s="4"/>
      <c r="AE22" s="4"/>
      <c r="AF22" s="4"/>
      <c r="AG22" s="4"/>
      <c r="AH22" s="4"/>
      <c r="AI22" s="4"/>
      <c r="AJ22" s="4"/>
      <c r="AK22" s="4"/>
      <c r="AL22" s="4"/>
      <c r="AM22" s="63"/>
      <c r="AN22" s="63"/>
      <c r="AO22" s="63"/>
    </row>
    <row r="23" spans="1:41" x14ac:dyDescent="0.3">
      <c r="A23" s="41" t="s">
        <v>6</v>
      </c>
      <c r="B23" s="47"/>
      <c r="C23" s="8"/>
      <c r="D23" s="9" t="e">
        <f>#REF!+#REF!</f>
        <v>#REF!</v>
      </c>
      <c r="E23" s="9" t="e">
        <f>#REF!+#REF!</f>
        <v>#REF!</v>
      </c>
      <c r="F23" s="9" t="e">
        <f>#REF!+#REF!</f>
        <v>#REF!</v>
      </c>
      <c r="G23" s="9" t="e">
        <f>#REF!+#REF!</f>
        <v>#REF!</v>
      </c>
      <c r="H23" s="9" t="e">
        <f>#REF!+#REF!</f>
        <v>#REF!</v>
      </c>
      <c r="I23" s="9" t="e">
        <f>#REF!+#REF!</f>
        <v>#REF!</v>
      </c>
      <c r="J23" s="9" t="e">
        <f>#REF!+#REF!</f>
        <v>#REF!</v>
      </c>
      <c r="K23" s="9" t="e">
        <f>#REF!+#REF!</f>
        <v>#REF!</v>
      </c>
      <c r="L23" s="9" t="e">
        <f>#REF!+#REF!</f>
        <v>#REF!</v>
      </c>
      <c r="M23" s="62" t="e">
        <f>L23/L$23</f>
        <v>#REF!</v>
      </c>
      <c r="N23" s="62" t="e">
        <f>K23/L23</f>
        <v>#REF!</v>
      </c>
      <c r="O23" s="62" t="e">
        <f>(L23-K23)/L23</f>
        <v>#REF!</v>
      </c>
      <c r="Q23" s="9" t="e">
        <f>#REF!+#REF!</f>
        <v>#REF!</v>
      </c>
      <c r="R23" s="9" t="e">
        <f>#REF!+#REF!</f>
        <v>#REF!</v>
      </c>
      <c r="S23" s="9" t="e">
        <f>#REF!+#REF!</f>
        <v>#REF!</v>
      </c>
      <c r="T23" s="9" t="e">
        <f>#REF!+#REF!</f>
        <v>#REF!</v>
      </c>
      <c r="U23" s="9" t="e">
        <f>#REF!+#REF!</f>
        <v>#REF!</v>
      </c>
      <c r="V23" s="9" t="e">
        <f>#REF!+#REF!</f>
        <v>#REF!</v>
      </c>
      <c r="W23" s="9" t="e">
        <f>#REF!+#REF!</f>
        <v>#REF!</v>
      </c>
      <c r="X23" s="9" t="e">
        <f>#REF!+#REF!</f>
        <v>#REF!</v>
      </c>
      <c r="Y23" s="9" t="e">
        <f>#REF!+#REF!</f>
        <v>#REF!</v>
      </c>
      <c r="Z23" s="62" t="e">
        <f>Y23/Y$23</f>
        <v>#REF!</v>
      </c>
      <c r="AA23" s="62" t="e">
        <f>X23/Y23</f>
        <v>#REF!</v>
      </c>
      <c r="AB23" s="62" t="e">
        <f>(Y23-X23)/Y23</f>
        <v>#REF!</v>
      </c>
      <c r="AD23" s="9" t="e">
        <f>#REF!+#REF!</f>
        <v>#REF!</v>
      </c>
      <c r="AE23" s="9" t="e">
        <f>#REF!+#REF!</f>
        <v>#REF!</v>
      </c>
      <c r="AF23" s="9" t="e">
        <f>#REF!+#REF!</f>
        <v>#REF!</v>
      </c>
      <c r="AG23" s="9" t="e">
        <f>#REF!+#REF!</f>
        <v>#REF!</v>
      </c>
      <c r="AH23" s="9" t="e">
        <f>#REF!+#REF!</f>
        <v>#REF!</v>
      </c>
      <c r="AI23" s="9" t="e">
        <f>#REF!+#REF!</f>
        <v>#REF!</v>
      </c>
      <c r="AJ23" s="9" t="e">
        <f>#REF!+#REF!</f>
        <v>#REF!</v>
      </c>
      <c r="AK23" s="9" t="e">
        <f>#REF!+#REF!</f>
        <v>#REF!</v>
      </c>
      <c r="AL23" s="9" t="e">
        <f>#REF!+#REF!</f>
        <v>#REF!</v>
      </c>
      <c r="AM23" s="62" t="e">
        <f>AL23/AL$23</f>
        <v>#REF!</v>
      </c>
      <c r="AN23" s="62" t="e">
        <f>AK23/AL23</f>
        <v>#REF!</v>
      </c>
      <c r="AO23" s="62" t="e">
        <f>(AL23-AK23)/AL23</f>
        <v>#REF!</v>
      </c>
    </row>
    <row r="24" spans="1:41" x14ac:dyDescent="0.3">
      <c r="A24" s="41"/>
      <c r="B24" s="47"/>
      <c r="C24" s="8"/>
      <c r="D24" s="4" t="e">
        <f t="shared" ref="D24:L24" si="14">(D23-Q23)/Q23</f>
        <v>#REF!</v>
      </c>
      <c r="E24" s="4" t="e">
        <f t="shared" si="14"/>
        <v>#REF!</v>
      </c>
      <c r="F24" s="4" t="e">
        <f t="shared" si="14"/>
        <v>#REF!</v>
      </c>
      <c r="G24" s="4" t="e">
        <f t="shared" si="14"/>
        <v>#REF!</v>
      </c>
      <c r="H24" s="4" t="e">
        <f t="shared" si="14"/>
        <v>#REF!</v>
      </c>
      <c r="I24" s="4" t="e">
        <f t="shared" si="14"/>
        <v>#REF!</v>
      </c>
      <c r="J24" s="4" t="e">
        <f t="shared" si="14"/>
        <v>#REF!</v>
      </c>
      <c r="K24" s="4" t="e">
        <f t="shared" si="14"/>
        <v>#REF!</v>
      </c>
      <c r="L24" s="4" t="e">
        <f t="shared" si="14"/>
        <v>#REF!</v>
      </c>
      <c r="M24" s="12"/>
      <c r="N24" s="12"/>
      <c r="O24" s="12"/>
      <c r="Q24" s="4" t="e">
        <f t="shared" ref="Q24:Y24" si="15">(Q23-AD23)/AD23</f>
        <v>#REF!</v>
      </c>
      <c r="R24" s="4" t="e">
        <f t="shared" si="15"/>
        <v>#REF!</v>
      </c>
      <c r="S24" s="4" t="e">
        <f t="shared" si="15"/>
        <v>#REF!</v>
      </c>
      <c r="T24" s="4" t="e">
        <f t="shared" si="15"/>
        <v>#REF!</v>
      </c>
      <c r="U24" s="4" t="e">
        <f t="shared" si="15"/>
        <v>#REF!</v>
      </c>
      <c r="V24" s="4" t="e">
        <f t="shared" si="15"/>
        <v>#REF!</v>
      </c>
      <c r="W24" s="4" t="e">
        <f t="shared" si="15"/>
        <v>#REF!</v>
      </c>
      <c r="X24" s="4" t="e">
        <f t="shared" si="15"/>
        <v>#REF!</v>
      </c>
      <c r="Y24" s="4" t="e">
        <f t="shared" si="15"/>
        <v>#REF!</v>
      </c>
      <c r="Z24" s="12"/>
      <c r="AA24" s="12"/>
      <c r="AB24" s="12"/>
      <c r="AD24" s="4"/>
      <c r="AE24" s="4"/>
      <c r="AF24" s="4"/>
      <c r="AG24" s="4"/>
      <c r="AH24" s="4"/>
      <c r="AI24" s="4"/>
      <c r="AJ24" s="4"/>
      <c r="AK24" s="4"/>
      <c r="AL24" s="4"/>
      <c r="AM24" s="63"/>
      <c r="AN24" s="63"/>
      <c r="AO24" s="63"/>
    </row>
    <row r="25" spans="1:41" x14ac:dyDescent="0.3">
      <c r="A25" s="22"/>
      <c r="C25" s="8"/>
      <c r="D25" s="4"/>
      <c r="E25" s="4"/>
      <c r="F25" s="4"/>
      <c r="G25" s="4"/>
      <c r="H25" s="4"/>
      <c r="I25" s="4"/>
      <c r="J25" s="4"/>
      <c r="K25" s="30"/>
      <c r="L25" s="30"/>
      <c r="M25" s="30"/>
      <c r="N25" s="30"/>
      <c r="O25" s="30"/>
      <c r="Q25" s="4"/>
      <c r="R25" s="4"/>
      <c r="S25" s="4"/>
      <c r="T25" s="4"/>
      <c r="U25" s="4"/>
      <c r="V25" s="4"/>
      <c r="W25" s="4"/>
      <c r="X25" s="30"/>
      <c r="Y25" s="30"/>
      <c r="Z25" s="30"/>
      <c r="AA25" s="30"/>
      <c r="AB25" s="30"/>
      <c r="AD25" s="4"/>
      <c r="AE25" s="4"/>
      <c r="AF25" s="4"/>
      <c r="AG25" s="4"/>
      <c r="AH25" s="4"/>
      <c r="AI25" s="4"/>
      <c r="AJ25" s="4"/>
      <c r="AK25" s="30"/>
      <c r="AL25" s="30"/>
      <c r="AM25" s="30"/>
      <c r="AN25" s="30"/>
      <c r="AO25" s="30"/>
    </row>
    <row r="26" spans="1:41" ht="14.4" customHeight="1" x14ac:dyDescent="0.3">
      <c r="A26" s="427" t="s">
        <v>257</v>
      </c>
      <c r="B26" s="427"/>
      <c r="C26" s="427"/>
      <c r="D26" s="427"/>
      <c r="E26" s="427"/>
      <c r="F26" s="15"/>
      <c r="G26" s="15"/>
      <c r="H26" s="15"/>
      <c r="I26" s="15"/>
      <c r="J26" s="15"/>
      <c r="K26" s="15"/>
      <c r="L26" s="227"/>
      <c r="M26" s="227"/>
      <c r="N26" s="227"/>
      <c r="O26" s="227"/>
      <c r="P26" s="32"/>
      <c r="Q26" s="15"/>
      <c r="R26" s="15"/>
      <c r="S26" s="15"/>
      <c r="T26" s="15"/>
      <c r="U26" s="15"/>
      <c r="V26" s="15"/>
      <c r="W26" s="15"/>
      <c r="X26" s="15"/>
      <c r="Y26" s="227"/>
      <c r="Z26" s="227"/>
      <c r="AA26" s="227"/>
      <c r="AB26" s="227"/>
      <c r="AC26" s="32"/>
      <c r="AD26" s="15"/>
      <c r="AE26" s="15"/>
      <c r="AF26" s="15"/>
      <c r="AG26" s="15"/>
      <c r="AH26" s="15"/>
      <c r="AI26" s="15"/>
      <c r="AJ26" s="15"/>
      <c r="AK26" s="15"/>
      <c r="AL26" s="227"/>
      <c r="AM26" s="227"/>
      <c r="AN26" s="227"/>
      <c r="AO26" s="227"/>
    </row>
    <row r="27" spans="1:41" x14ac:dyDescent="0.3">
      <c r="B27" s="47" t="s">
        <v>73</v>
      </c>
      <c r="K27" s="12"/>
      <c r="L27" s="12"/>
      <c r="M27" s="12"/>
      <c r="N27" s="12"/>
      <c r="O27" s="12"/>
      <c r="X27" s="12"/>
      <c r="Y27" s="12"/>
      <c r="Z27" s="12"/>
      <c r="AA27" s="12"/>
      <c r="AB27" s="12"/>
      <c r="AK27" s="12"/>
      <c r="AL27" s="12"/>
      <c r="AM27" s="12"/>
      <c r="AN27" s="12"/>
      <c r="AO27" s="12"/>
    </row>
    <row r="28" spans="1:41" ht="14.4" customHeight="1" x14ac:dyDescent="0.3">
      <c r="A28" s="229" t="s">
        <v>18</v>
      </c>
      <c r="B28" s="47"/>
      <c r="C28" s="19"/>
      <c r="D28" s="9" t="e">
        <f>#REF!+#REF!</f>
        <v>#REF!</v>
      </c>
      <c r="E28" s="9" t="e">
        <f>#REF!+#REF!</f>
        <v>#REF!</v>
      </c>
      <c r="F28" s="9" t="e">
        <f>#REF!+#REF!</f>
        <v>#REF!</v>
      </c>
      <c r="G28" s="9" t="e">
        <f>#REF!+#REF!</f>
        <v>#REF!</v>
      </c>
      <c r="H28" s="9" t="e">
        <f>#REF!+#REF!</f>
        <v>#REF!</v>
      </c>
      <c r="I28" s="9" t="e">
        <f>#REF!+#REF!</f>
        <v>#REF!</v>
      </c>
      <c r="J28" s="9" t="e">
        <f>#REF!+#REF!</f>
        <v>#REF!</v>
      </c>
      <c r="K28" s="9" t="e">
        <f>#REF!+#REF!</f>
        <v>#REF!</v>
      </c>
      <c r="L28" s="9" t="e">
        <f>#REF!+#REF!</f>
        <v>#REF!</v>
      </c>
      <c r="M28" s="62" t="e">
        <f>L28/L$23</f>
        <v>#REF!</v>
      </c>
      <c r="N28" s="62" t="e">
        <f>K28/L28</f>
        <v>#REF!</v>
      </c>
      <c r="O28" s="62" t="e">
        <f>(L28-K28)/L28</f>
        <v>#REF!</v>
      </c>
      <c r="P28" s="33"/>
      <c r="Q28" s="9" t="e">
        <f>#REF!+#REF!</f>
        <v>#REF!</v>
      </c>
      <c r="R28" s="9" t="e">
        <f>#REF!+#REF!</f>
        <v>#REF!</v>
      </c>
      <c r="S28" s="9" t="e">
        <f>#REF!+#REF!</f>
        <v>#REF!</v>
      </c>
      <c r="T28" s="9" t="e">
        <f>#REF!+#REF!</f>
        <v>#REF!</v>
      </c>
      <c r="U28" s="9" t="e">
        <f>#REF!+#REF!</f>
        <v>#REF!</v>
      </c>
      <c r="V28" s="9" t="e">
        <f>#REF!+#REF!</f>
        <v>#REF!</v>
      </c>
      <c r="W28" s="9" t="e">
        <f>#REF!+#REF!</f>
        <v>#REF!</v>
      </c>
      <c r="X28" s="9" t="e">
        <f>#REF!+#REF!</f>
        <v>#REF!</v>
      </c>
      <c r="Y28" s="9" t="e">
        <f>#REF!+#REF!</f>
        <v>#REF!</v>
      </c>
      <c r="Z28" s="62" t="e">
        <f>Y28/Y$23</f>
        <v>#REF!</v>
      </c>
      <c r="AA28" s="62" t="e">
        <f>X28/Y28</f>
        <v>#REF!</v>
      </c>
      <c r="AB28" s="62" t="e">
        <f>(Y28-X28)/Y28</f>
        <v>#REF!</v>
      </c>
      <c r="AD28" s="9" t="e">
        <f>#REF!+#REF!</f>
        <v>#REF!</v>
      </c>
      <c r="AE28" s="9" t="e">
        <f>#REF!+#REF!</f>
        <v>#REF!</v>
      </c>
      <c r="AF28" s="9" t="e">
        <f>#REF!+#REF!</f>
        <v>#REF!</v>
      </c>
      <c r="AG28" s="9" t="e">
        <f>#REF!+#REF!</f>
        <v>#REF!</v>
      </c>
      <c r="AH28" s="9" t="e">
        <f>#REF!+#REF!</f>
        <v>#REF!</v>
      </c>
      <c r="AI28" s="9" t="e">
        <f>#REF!+#REF!</f>
        <v>#REF!</v>
      </c>
      <c r="AJ28" s="9" t="e">
        <f>#REF!+#REF!</f>
        <v>#REF!</v>
      </c>
      <c r="AK28" s="9" t="e">
        <f>#REF!+#REF!</f>
        <v>#REF!</v>
      </c>
      <c r="AL28" s="9" t="e">
        <f>#REF!+#REF!</f>
        <v>#REF!</v>
      </c>
      <c r="AM28" s="62" t="e">
        <f>AL28/AL$23</f>
        <v>#REF!</v>
      </c>
      <c r="AN28" s="62" t="e">
        <f>AK28/AL28</f>
        <v>#REF!</v>
      </c>
      <c r="AO28" s="62" t="e">
        <f>(AL28-AK28)/AL28</f>
        <v>#REF!</v>
      </c>
    </row>
    <row r="29" spans="1:41" x14ac:dyDescent="0.3">
      <c r="A29" s="229"/>
      <c r="B29" s="47"/>
      <c r="C29" s="8"/>
      <c r="D29" s="4" t="e">
        <f t="shared" ref="D29:L29" si="16">(D28-Q28)/Q28</f>
        <v>#REF!</v>
      </c>
      <c r="E29" s="4" t="e">
        <f t="shared" si="16"/>
        <v>#REF!</v>
      </c>
      <c r="F29" s="4" t="e">
        <f t="shared" si="16"/>
        <v>#REF!</v>
      </c>
      <c r="G29" s="4" t="e">
        <f t="shared" si="16"/>
        <v>#REF!</v>
      </c>
      <c r="H29" s="4" t="e">
        <f t="shared" si="16"/>
        <v>#REF!</v>
      </c>
      <c r="I29" s="4" t="e">
        <f t="shared" si="16"/>
        <v>#REF!</v>
      </c>
      <c r="J29" s="4" t="e">
        <f t="shared" si="16"/>
        <v>#REF!</v>
      </c>
      <c r="K29" s="4" t="e">
        <f t="shared" si="16"/>
        <v>#REF!</v>
      </c>
      <c r="L29" s="4" t="e">
        <f t="shared" si="16"/>
        <v>#REF!</v>
      </c>
      <c r="M29" s="63"/>
      <c r="N29" s="63"/>
      <c r="O29" s="63"/>
      <c r="Q29" s="4" t="e">
        <f t="shared" ref="Q29:Y29" si="17">(Q28-AD28)/AD28</f>
        <v>#REF!</v>
      </c>
      <c r="R29" s="4" t="e">
        <f t="shared" si="17"/>
        <v>#REF!</v>
      </c>
      <c r="S29" s="4" t="e">
        <f t="shared" si="17"/>
        <v>#REF!</v>
      </c>
      <c r="T29" s="4" t="e">
        <f t="shared" si="17"/>
        <v>#REF!</v>
      </c>
      <c r="U29" s="4" t="e">
        <f t="shared" si="17"/>
        <v>#REF!</v>
      </c>
      <c r="V29" s="4" t="e">
        <f t="shared" si="17"/>
        <v>#REF!</v>
      </c>
      <c r="W29" s="4" t="e">
        <f t="shared" si="17"/>
        <v>#REF!</v>
      </c>
      <c r="X29" s="4" t="e">
        <f t="shared" si="17"/>
        <v>#REF!</v>
      </c>
      <c r="Y29" s="4" t="e">
        <f t="shared" si="17"/>
        <v>#REF!</v>
      </c>
      <c r="Z29" s="63"/>
      <c r="AA29" s="63"/>
      <c r="AB29" s="63"/>
      <c r="AD29" s="4"/>
      <c r="AE29" s="4"/>
      <c r="AF29" s="4"/>
      <c r="AG29" s="4"/>
      <c r="AH29" s="4"/>
      <c r="AI29" s="4"/>
      <c r="AJ29" s="4"/>
      <c r="AK29" s="4"/>
      <c r="AL29" s="4"/>
      <c r="AM29" s="63"/>
      <c r="AN29" s="63"/>
      <c r="AO29" s="63"/>
    </row>
    <row r="30" spans="1:41" ht="14.4" customHeight="1" x14ac:dyDescent="0.3">
      <c r="A30" s="229" t="s">
        <v>141</v>
      </c>
      <c r="B30" s="47"/>
      <c r="C30" s="19"/>
      <c r="D30" s="9" t="e">
        <f>#REF!+#REF!</f>
        <v>#REF!</v>
      </c>
      <c r="E30" s="9" t="e">
        <f>#REF!+#REF!</f>
        <v>#REF!</v>
      </c>
      <c r="F30" s="9" t="e">
        <f>#REF!+#REF!</f>
        <v>#REF!</v>
      </c>
      <c r="G30" s="9" t="e">
        <f>#REF!+#REF!</f>
        <v>#REF!</v>
      </c>
      <c r="H30" s="9" t="e">
        <f>#REF!+#REF!</f>
        <v>#REF!</v>
      </c>
      <c r="I30" s="9" t="e">
        <f>#REF!+#REF!</f>
        <v>#REF!</v>
      </c>
      <c r="J30" s="9" t="e">
        <f>#REF!+#REF!</f>
        <v>#REF!</v>
      </c>
      <c r="K30" s="9" t="e">
        <f>#REF!+#REF!</f>
        <v>#REF!</v>
      </c>
      <c r="L30" s="9" t="e">
        <f>#REF!+#REF!</f>
        <v>#REF!</v>
      </c>
      <c r="M30" s="62" t="e">
        <f>L30/L$23</f>
        <v>#REF!</v>
      </c>
      <c r="N30" s="62" t="e">
        <f>K30/L30</f>
        <v>#REF!</v>
      </c>
      <c r="O30" s="62" t="e">
        <f>(L30-K30)/L30</f>
        <v>#REF!</v>
      </c>
      <c r="P30" s="33"/>
      <c r="Q30" s="9" t="e">
        <f>#REF!+#REF!</f>
        <v>#REF!</v>
      </c>
      <c r="R30" s="9" t="e">
        <f>#REF!+#REF!</f>
        <v>#REF!</v>
      </c>
      <c r="S30" s="9" t="e">
        <f>#REF!+#REF!</f>
        <v>#REF!</v>
      </c>
      <c r="T30" s="9" t="e">
        <f>#REF!+#REF!</f>
        <v>#REF!</v>
      </c>
      <c r="U30" s="9" t="e">
        <f>#REF!+#REF!</f>
        <v>#REF!</v>
      </c>
      <c r="V30" s="9" t="e">
        <f>#REF!+#REF!</f>
        <v>#REF!</v>
      </c>
      <c r="W30" s="9" t="e">
        <f>#REF!+#REF!</f>
        <v>#REF!</v>
      </c>
      <c r="X30" s="9" t="e">
        <f>#REF!+#REF!</f>
        <v>#REF!</v>
      </c>
      <c r="Y30" s="9" t="e">
        <f>#REF!+#REF!</f>
        <v>#REF!</v>
      </c>
      <c r="Z30" s="62" t="e">
        <f>Y30/Y$23</f>
        <v>#REF!</v>
      </c>
      <c r="AA30" s="62" t="e">
        <f>X30/Y30</f>
        <v>#REF!</v>
      </c>
      <c r="AB30" s="62" t="e">
        <f>(Y30-X30)/Y30</f>
        <v>#REF!</v>
      </c>
      <c r="AD30" s="9" t="e">
        <f>#REF!+#REF!</f>
        <v>#REF!</v>
      </c>
      <c r="AE30" s="9" t="e">
        <f>#REF!+#REF!</f>
        <v>#REF!</v>
      </c>
      <c r="AF30" s="9" t="e">
        <f>#REF!+#REF!</f>
        <v>#REF!</v>
      </c>
      <c r="AG30" s="9" t="e">
        <f>#REF!+#REF!</f>
        <v>#REF!</v>
      </c>
      <c r="AH30" s="9" t="e">
        <f>#REF!+#REF!</f>
        <v>#REF!</v>
      </c>
      <c r="AI30" s="9" t="e">
        <f>#REF!+#REF!</f>
        <v>#REF!</v>
      </c>
      <c r="AJ30" s="9" t="e">
        <f>#REF!+#REF!</f>
        <v>#REF!</v>
      </c>
      <c r="AK30" s="9" t="e">
        <f>#REF!+#REF!</f>
        <v>#REF!</v>
      </c>
      <c r="AL30" s="9" t="e">
        <f>#REF!+#REF!</f>
        <v>#REF!</v>
      </c>
      <c r="AM30" s="62" t="e">
        <f>AL30/AL$23</f>
        <v>#REF!</v>
      </c>
      <c r="AN30" s="62" t="e">
        <f>AK30/AL30</f>
        <v>#REF!</v>
      </c>
      <c r="AO30" s="62" t="e">
        <f>(AL30-AK30)/AL30</f>
        <v>#REF!</v>
      </c>
    </row>
    <row r="31" spans="1:41" x14ac:dyDescent="0.3">
      <c r="A31" s="229"/>
      <c r="B31" s="47"/>
      <c r="C31" s="8"/>
      <c r="D31" s="4" t="e">
        <f t="shared" ref="D31:L31" si="18">(D30-Q30)/Q30</f>
        <v>#REF!</v>
      </c>
      <c r="E31" s="4" t="e">
        <f t="shared" si="18"/>
        <v>#REF!</v>
      </c>
      <c r="F31" s="4" t="e">
        <f t="shared" si="18"/>
        <v>#REF!</v>
      </c>
      <c r="G31" s="4" t="e">
        <f t="shared" si="18"/>
        <v>#REF!</v>
      </c>
      <c r="H31" s="4" t="e">
        <f t="shared" si="18"/>
        <v>#REF!</v>
      </c>
      <c r="I31" s="4" t="e">
        <f t="shared" si="18"/>
        <v>#REF!</v>
      </c>
      <c r="J31" s="4" t="e">
        <f t="shared" si="18"/>
        <v>#REF!</v>
      </c>
      <c r="K31" s="4" t="e">
        <f t="shared" si="18"/>
        <v>#REF!</v>
      </c>
      <c r="L31" s="4" t="e">
        <f t="shared" si="18"/>
        <v>#REF!</v>
      </c>
      <c r="M31" s="63"/>
      <c r="N31" s="63"/>
      <c r="O31" s="63"/>
      <c r="Q31" s="4" t="e">
        <f t="shared" ref="Q31:Y31" si="19">(Q30-AD30)/AD30</f>
        <v>#REF!</v>
      </c>
      <c r="R31" s="4" t="e">
        <f t="shared" si="19"/>
        <v>#REF!</v>
      </c>
      <c r="S31" s="4" t="e">
        <f t="shared" si="19"/>
        <v>#REF!</v>
      </c>
      <c r="T31" s="4" t="e">
        <f t="shared" si="19"/>
        <v>#REF!</v>
      </c>
      <c r="U31" s="4" t="e">
        <f t="shared" si="19"/>
        <v>#REF!</v>
      </c>
      <c r="V31" s="4" t="e">
        <f t="shared" si="19"/>
        <v>#REF!</v>
      </c>
      <c r="W31" s="4" t="e">
        <f t="shared" si="19"/>
        <v>#REF!</v>
      </c>
      <c r="X31" s="4" t="e">
        <f t="shared" si="19"/>
        <v>#REF!</v>
      </c>
      <c r="Y31" s="4" t="e">
        <f t="shared" si="19"/>
        <v>#REF!</v>
      </c>
      <c r="Z31" s="63"/>
      <c r="AA31" s="63"/>
      <c r="AB31" s="63"/>
      <c r="AD31" s="4"/>
      <c r="AE31" s="4"/>
      <c r="AF31" s="4"/>
      <c r="AG31" s="4"/>
      <c r="AH31" s="4"/>
      <c r="AI31" s="4"/>
      <c r="AJ31" s="4"/>
      <c r="AK31" s="4"/>
      <c r="AL31" s="4"/>
      <c r="AM31" s="63"/>
      <c r="AN31" s="63"/>
      <c r="AO31" s="63"/>
    </row>
    <row r="32" spans="1:41" ht="14.4" customHeight="1" x14ac:dyDescent="0.3">
      <c r="A32" s="76" t="s">
        <v>142</v>
      </c>
      <c r="B32" s="77"/>
      <c r="C32" s="19"/>
      <c r="D32" s="9" t="e">
        <f>#REF!+#REF!</f>
        <v>#REF!</v>
      </c>
      <c r="E32" s="9" t="e">
        <f>#REF!+#REF!</f>
        <v>#REF!</v>
      </c>
      <c r="F32" s="9" t="e">
        <f>#REF!+#REF!</f>
        <v>#REF!</v>
      </c>
      <c r="G32" s="9" t="e">
        <f>#REF!+#REF!</f>
        <v>#REF!</v>
      </c>
      <c r="H32" s="9" t="e">
        <f>#REF!+#REF!</f>
        <v>#REF!</v>
      </c>
      <c r="I32" s="9" t="e">
        <f>#REF!+#REF!</f>
        <v>#REF!</v>
      </c>
      <c r="J32" s="9" t="e">
        <f>#REF!+#REF!</f>
        <v>#REF!</v>
      </c>
      <c r="K32" s="9" t="e">
        <f>#REF!+#REF!</f>
        <v>#REF!</v>
      </c>
      <c r="L32" s="9" t="e">
        <f>#REF!+#REF!</f>
        <v>#REF!</v>
      </c>
      <c r="M32" s="62" t="e">
        <f>L32/L$23</f>
        <v>#REF!</v>
      </c>
      <c r="N32" s="62" t="e">
        <f>K32/L32</f>
        <v>#REF!</v>
      </c>
      <c r="O32" s="62" t="e">
        <f>(L32-K32)/L32</f>
        <v>#REF!</v>
      </c>
      <c r="P32" s="33"/>
      <c r="Q32" s="9" t="e">
        <f>#REF!+#REF!</f>
        <v>#REF!</v>
      </c>
      <c r="R32" s="9" t="e">
        <f>#REF!+#REF!</f>
        <v>#REF!</v>
      </c>
      <c r="S32" s="9" t="e">
        <f>#REF!+#REF!</f>
        <v>#REF!</v>
      </c>
      <c r="T32" s="9" t="e">
        <f>#REF!+#REF!</f>
        <v>#REF!</v>
      </c>
      <c r="U32" s="9" t="e">
        <f>#REF!+#REF!</f>
        <v>#REF!</v>
      </c>
      <c r="V32" s="9" t="e">
        <f>#REF!+#REF!</f>
        <v>#REF!</v>
      </c>
      <c r="W32" s="9" t="e">
        <f>#REF!+#REF!</f>
        <v>#REF!</v>
      </c>
      <c r="X32" s="9" t="e">
        <f>#REF!+#REF!</f>
        <v>#REF!</v>
      </c>
      <c r="Y32" s="9" t="e">
        <f>#REF!+#REF!</f>
        <v>#REF!</v>
      </c>
      <c r="Z32" s="62" t="e">
        <f>Y32/Y$23</f>
        <v>#REF!</v>
      </c>
      <c r="AA32" s="62" t="e">
        <f>X32/Y32</f>
        <v>#REF!</v>
      </c>
      <c r="AB32" s="62" t="e">
        <f>(Y32-X32)/Y32</f>
        <v>#REF!</v>
      </c>
      <c r="AD32" s="9" t="e">
        <f>#REF!+#REF!</f>
        <v>#REF!</v>
      </c>
      <c r="AE32" s="9" t="e">
        <f>#REF!+#REF!</f>
        <v>#REF!</v>
      </c>
      <c r="AF32" s="9" t="e">
        <f>#REF!+#REF!</f>
        <v>#REF!</v>
      </c>
      <c r="AG32" s="9" t="e">
        <f>#REF!+#REF!</f>
        <v>#REF!</v>
      </c>
      <c r="AH32" s="9" t="e">
        <f>#REF!+#REF!</f>
        <v>#REF!</v>
      </c>
      <c r="AI32" s="9" t="e">
        <f>#REF!+#REF!</f>
        <v>#REF!</v>
      </c>
      <c r="AJ32" s="9" t="e">
        <f>#REF!+#REF!</f>
        <v>#REF!</v>
      </c>
      <c r="AK32" s="9" t="e">
        <f>#REF!+#REF!</f>
        <v>#REF!</v>
      </c>
      <c r="AL32" s="9" t="e">
        <f>#REF!+#REF!</f>
        <v>#REF!</v>
      </c>
      <c r="AM32" s="62" t="e">
        <f>AL32/AL$23</f>
        <v>#REF!</v>
      </c>
      <c r="AN32" s="62" t="e">
        <f>AK32/AL32</f>
        <v>#REF!</v>
      </c>
      <c r="AO32" s="62" t="e">
        <f>(AL32-AK32)/AL32</f>
        <v>#REF!</v>
      </c>
    </row>
    <row r="33" spans="1:41" x14ac:dyDescent="0.3">
      <c r="A33" s="229"/>
      <c r="B33" s="47"/>
      <c r="C33" s="8"/>
      <c r="D33" s="4" t="e">
        <f t="shared" ref="D33:L33" si="20">(D32-Q32)/Q32</f>
        <v>#REF!</v>
      </c>
      <c r="E33" s="4" t="e">
        <f t="shared" si="20"/>
        <v>#REF!</v>
      </c>
      <c r="F33" s="4" t="e">
        <f t="shared" si="20"/>
        <v>#REF!</v>
      </c>
      <c r="G33" s="4" t="e">
        <f t="shared" si="20"/>
        <v>#REF!</v>
      </c>
      <c r="H33" s="4" t="e">
        <f t="shared" si="20"/>
        <v>#REF!</v>
      </c>
      <c r="I33" s="4" t="e">
        <f t="shared" si="20"/>
        <v>#REF!</v>
      </c>
      <c r="J33" s="4" t="e">
        <f t="shared" si="20"/>
        <v>#REF!</v>
      </c>
      <c r="K33" s="4" t="e">
        <f t="shared" si="20"/>
        <v>#REF!</v>
      </c>
      <c r="L33" s="4" t="e">
        <f t="shared" si="20"/>
        <v>#REF!</v>
      </c>
      <c r="M33" s="63"/>
      <c r="N33" s="63"/>
      <c r="O33" s="63"/>
      <c r="Q33" s="4" t="e">
        <f t="shared" ref="Q33:Y33" si="21">(Q32-AD32)/AD32</f>
        <v>#REF!</v>
      </c>
      <c r="R33" s="4" t="e">
        <f t="shared" si="21"/>
        <v>#REF!</v>
      </c>
      <c r="S33" s="4" t="e">
        <f t="shared" si="21"/>
        <v>#REF!</v>
      </c>
      <c r="T33" s="4" t="e">
        <f t="shared" si="21"/>
        <v>#REF!</v>
      </c>
      <c r="U33" s="4" t="e">
        <f t="shared" si="21"/>
        <v>#REF!</v>
      </c>
      <c r="V33" s="4" t="e">
        <f t="shared" si="21"/>
        <v>#REF!</v>
      </c>
      <c r="W33" s="4" t="e">
        <f t="shared" si="21"/>
        <v>#REF!</v>
      </c>
      <c r="X33" s="4" t="e">
        <f t="shared" si="21"/>
        <v>#REF!</v>
      </c>
      <c r="Y33" s="4" t="e">
        <f t="shared" si="21"/>
        <v>#REF!</v>
      </c>
      <c r="Z33" s="63"/>
      <c r="AA33" s="63"/>
      <c r="AB33" s="63"/>
      <c r="AD33" s="4"/>
      <c r="AE33" s="4"/>
      <c r="AF33" s="4"/>
      <c r="AG33" s="4"/>
      <c r="AH33" s="4"/>
      <c r="AI33" s="4"/>
      <c r="AJ33" s="4"/>
      <c r="AK33" s="4"/>
      <c r="AL33" s="4"/>
      <c r="AM33" s="63"/>
      <c r="AN33" s="63"/>
      <c r="AO33" s="63"/>
    </row>
    <row r="34" spans="1:41" ht="14.4" customHeight="1" x14ac:dyDescent="0.3">
      <c r="A34" s="229" t="s">
        <v>11</v>
      </c>
      <c r="B34" s="47"/>
      <c r="C34" s="19"/>
      <c r="D34" s="9" t="e">
        <f>#REF!+#REF!</f>
        <v>#REF!</v>
      </c>
      <c r="E34" s="9" t="e">
        <f>#REF!+#REF!</f>
        <v>#REF!</v>
      </c>
      <c r="F34" s="9" t="e">
        <f>#REF!+#REF!</f>
        <v>#REF!</v>
      </c>
      <c r="G34" s="9" t="e">
        <f>#REF!+#REF!</f>
        <v>#REF!</v>
      </c>
      <c r="H34" s="9" t="e">
        <f>#REF!+#REF!</f>
        <v>#REF!</v>
      </c>
      <c r="I34" s="9" t="e">
        <f>#REF!+#REF!</f>
        <v>#REF!</v>
      </c>
      <c r="J34" s="9" t="e">
        <f>#REF!+#REF!</f>
        <v>#REF!</v>
      </c>
      <c r="K34" s="9" t="e">
        <f>#REF!+#REF!</f>
        <v>#REF!</v>
      </c>
      <c r="L34" s="9" t="e">
        <f>#REF!+#REF!</f>
        <v>#REF!</v>
      </c>
      <c r="M34" s="62" t="e">
        <f>L34/L$23</f>
        <v>#REF!</v>
      </c>
      <c r="N34" s="62" t="e">
        <f>K34/L34</f>
        <v>#REF!</v>
      </c>
      <c r="O34" s="62" t="e">
        <f>(L34-K34)/L34</f>
        <v>#REF!</v>
      </c>
      <c r="Q34" s="9" t="e">
        <f>#REF!+#REF!</f>
        <v>#REF!</v>
      </c>
      <c r="R34" s="9" t="e">
        <f>#REF!+#REF!</f>
        <v>#REF!</v>
      </c>
      <c r="S34" s="9" t="e">
        <f>#REF!+#REF!</f>
        <v>#REF!</v>
      </c>
      <c r="T34" s="9" t="e">
        <f>#REF!+#REF!</f>
        <v>#REF!</v>
      </c>
      <c r="U34" s="9" t="e">
        <f>#REF!+#REF!</f>
        <v>#REF!</v>
      </c>
      <c r="V34" s="9" t="e">
        <f>#REF!+#REF!</f>
        <v>#REF!</v>
      </c>
      <c r="W34" s="9" t="e">
        <f>#REF!+#REF!</f>
        <v>#REF!</v>
      </c>
      <c r="X34" s="9" t="e">
        <f>#REF!+#REF!</f>
        <v>#REF!</v>
      </c>
      <c r="Y34" s="9" t="e">
        <f>#REF!+#REF!</f>
        <v>#REF!</v>
      </c>
      <c r="Z34" s="62" t="e">
        <f>Y34/Y$23</f>
        <v>#REF!</v>
      </c>
      <c r="AA34" s="62" t="e">
        <f>X34/Y34</f>
        <v>#REF!</v>
      </c>
      <c r="AB34" s="62" t="e">
        <f>(Y34-X34)/Y34</f>
        <v>#REF!</v>
      </c>
      <c r="AD34" s="9" t="e">
        <f>#REF!+#REF!</f>
        <v>#REF!</v>
      </c>
      <c r="AE34" s="9" t="e">
        <f>#REF!+#REF!</f>
        <v>#REF!</v>
      </c>
      <c r="AF34" s="9" t="e">
        <f>#REF!+#REF!</f>
        <v>#REF!</v>
      </c>
      <c r="AG34" s="9" t="e">
        <f>#REF!+#REF!</f>
        <v>#REF!</v>
      </c>
      <c r="AH34" s="9" t="e">
        <f>#REF!+#REF!</f>
        <v>#REF!</v>
      </c>
      <c r="AI34" s="9" t="e">
        <f>#REF!+#REF!</f>
        <v>#REF!</v>
      </c>
      <c r="AJ34" s="9" t="e">
        <f>#REF!+#REF!</f>
        <v>#REF!</v>
      </c>
      <c r="AK34" s="9" t="e">
        <f>#REF!+#REF!</f>
        <v>#REF!</v>
      </c>
      <c r="AL34" s="9" t="e">
        <f>#REF!+#REF!</f>
        <v>#REF!</v>
      </c>
      <c r="AM34" s="62" t="e">
        <f>AL34/AL$23</f>
        <v>#REF!</v>
      </c>
      <c r="AN34" s="62" t="e">
        <f>AK34/AL34</f>
        <v>#REF!</v>
      </c>
      <c r="AO34" s="62" t="e">
        <f>(AL34-AK34)/AL34</f>
        <v>#REF!</v>
      </c>
    </row>
    <row r="35" spans="1:41" x14ac:dyDescent="0.3">
      <c r="A35" s="229"/>
      <c r="B35" s="47"/>
      <c r="C35" s="8"/>
      <c r="D35" s="4" t="e">
        <f t="shared" ref="D35:L35" si="22">(D34-Q34)/Q34</f>
        <v>#REF!</v>
      </c>
      <c r="E35" s="4" t="e">
        <f t="shared" si="22"/>
        <v>#REF!</v>
      </c>
      <c r="F35" s="4" t="e">
        <f t="shared" si="22"/>
        <v>#REF!</v>
      </c>
      <c r="G35" s="4" t="e">
        <f t="shared" si="22"/>
        <v>#REF!</v>
      </c>
      <c r="H35" s="4" t="e">
        <f t="shared" si="22"/>
        <v>#REF!</v>
      </c>
      <c r="I35" s="4" t="e">
        <f t="shared" si="22"/>
        <v>#REF!</v>
      </c>
      <c r="J35" s="4" t="e">
        <f t="shared" si="22"/>
        <v>#REF!</v>
      </c>
      <c r="K35" s="4" t="e">
        <f t="shared" si="22"/>
        <v>#REF!</v>
      </c>
      <c r="L35" s="4" t="e">
        <f t="shared" si="22"/>
        <v>#REF!</v>
      </c>
      <c r="M35" s="63"/>
      <c r="N35" s="63"/>
      <c r="O35" s="63"/>
      <c r="Q35" s="4" t="e">
        <f t="shared" ref="Q35:Y35" si="23">(Q34-AD34)/AD34</f>
        <v>#REF!</v>
      </c>
      <c r="R35" s="4" t="e">
        <f t="shared" si="23"/>
        <v>#REF!</v>
      </c>
      <c r="S35" s="4" t="e">
        <f t="shared" si="23"/>
        <v>#REF!</v>
      </c>
      <c r="T35" s="4" t="e">
        <f t="shared" si="23"/>
        <v>#REF!</v>
      </c>
      <c r="U35" s="4" t="e">
        <f t="shared" si="23"/>
        <v>#REF!</v>
      </c>
      <c r="V35" s="4" t="e">
        <f t="shared" si="23"/>
        <v>#REF!</v>
      </c>
      <c r="W35" s="4" t="e">
        <f t="shared" si="23"/>
        <v>#REF!</v>
      </c>
      <c r="X35" s="4" t="e">
        <f t="shared" si="23"/>
        <v>#REF!</v>
      </c>
      <c r="Y35" s="4" t="e">
        <f t="shared" si="23"/>
        <v>#REF!</v>
      </c>
      <c r="Z35" s="63"/>
      <c r="AA35" s="63"/>
      <c r="AB35" s="63"/>
      <c r="AD35" s="4"/>
      <c r="AE35" s="4"/>
      <c r="AF35" s="4"/>
      <c r="AG35" s="4"/>
      <c r="AH35" s="4"/>
      <c r="AI35" s="4"/>
      <c r="AJ35" s="4"/>
      <c r="AK35" s="4"/>
      <c r="AL35" s="4"/>
      <c r="AM35" s="63"/>
      <c r="AN35" s="63"/>
      <c r="AO35" s="63"/>
    </row>
    <row r="36" spans="1:41" ht="14.4" customHeight="1" x14ac:dyDescent="0.3">
      <c r="A36" s="229" t="s">
        <v>16</v>
      </c>
      <c r="B36" s="47"/>
      <c r="C36" s="19"/>
      <c r="D36" s="9" t="e">
        <f>#REF!+#REF!</f>
        <v>#REF!</v>
      </c>
      <c r="E36" s="9" t="e">
        <f>#REF!+#REF!</f>
        <v>#REF!</v>
      </c>
      <c r="F36" s="9" t="e">
        <f>#REF!+#REF!</f>
        <v>#REF!</v>
      </c>
      <c r="G36" s="9" t="e">
        <f>#REF!+#REF!</f>
        <v>#REF!</v>
      </c>
      <c r="H36" s="9" t="e">
        <f>#REF!+#REF!</f>
        <v>#REF!</v>
      </c>
      <c r="I36" s="9" t="e">
        <f>#REF!+#REF!</f>
        <v>#REF!</v>
      </c>
      <c r="J36" s="9" t="e">
        <f>#REF!+#REF!</f>
        <v>#REF!</v>
      </c>
      <c r="K36" s="9" t="e">
        <f>#REF!+#REF!</f>
        <v>#REF!</v>
      </c>
      <c r="L36" s="9" t="e">
        <f>#REF!+#REF!</f>
        <v>#REF!</v>
      </c>
      <c r="M36" s="62" t="e">
        <f>L36/L$23</f>
        <v>#REF!</v>
      </c>
      <c r="N36" s="62" t="e">
        <f>K36/L36</f>
        <v>#REF!</v>
      </c>
      <c r="O36" s="62" t="e">
        <f>(L36-K36)/L36</f>
        <v>#REF!</v>
      </c>
      <c r="Q36" s="9" t="e">
        <f>#REF!+#REF!</f>
        <v>#REF!</v>
      </c>
      <c r="R36" s="9" t="e">
        <f>#REF!+#REF!</f>
        <v>#REF!</v>
      </c>
      <c r="S36" s="9" t="e">
        <f>#REF!+#REF!</f>
        <v>#REF!</v>
      </c>
      <c r="T36" s="9" t="e">
        <f>#REF!+#REF!</f>
        <v>#REF!</v>
      </c>
      <c r="U36" s="9" t="e">
        <f>#REF!+#REF!</f>
        <v>#REF!</v>
      </c>
      <c r="V36" s="9" t="e">
        <f>#REF!+#REF!</f>
        <v>#REF!</v>
      </c>
      <c r="W36" s="9" t="e">
        <f>#REF!+#REF!</f>
        <v>#REF!</v>
      </c>
      <c r="X36" s="9" t="e">
        <f>#REF!+#REF!</f>
        <v>#REF!</v>
      </c>
      <c r="Y36" s="9" t="e">
        <f>#REF!+#REF!</f>
        <v>#REF!</v>
      </c>
      <c r="Z36" s="62" t="e">
        <f>Y36/Y$23</f>
        <v>#REF!</v>
      </c>
      <c r="AA36" s="62" t="e">
        <f>X36/Y36</f>
        <v>#REF!</v>
      </c>
      <c r="AB36" s="62" t="e">
        <f>(Y36-X36)/Y36</f>
        <v>#REF!</v>
      </c>
      <c r="AD36" s="9" t="e">
        <f>#REF!+#REF!</f>
        <v>#REF!</v>
      </c>
      <c r="AE36" s="9" t="e">
        <f>#REF!+#REF!</f>
        <v>#REF!</v>
      </c>
      <c r="AF36" s="9" t="e">
        <f>#REF!+#REF!</f>
        <v>#REF!</v>
      </c>
      <c r="AG36" s="9" t="e">
        <f>#REF!+#REF!</f>
        <v>#REF!</v>
      </c>
      <c r="AH36" s="9" t="e">
        <f>#REF!+#REF!</f>
        <v>#REF!</v>
      </c>
      <c r="AI36" s="9" t="e">
        <f>#REF!+#REF!</f>
        <v>#REF!</v>
      </c>
      <c r="AJ36" s="9" t="e">
        <f>#REF!+#REF!</f>
        <v>#REF!</v>
      </c>
      <c r="AK36" s="9" t="e">
        <f>#REF!+#REF!</f>
        <v>#REF!</v>
      </c>
      <c r="AL36" s="9" t="e">
        <f>#REF!+#REF!</f>
        <v>#REF!</v>
      </c>
      <c r="AM36" s="62" t="e">
        <f>AL36/AL$23</f>
        <v>#REF!</v>
      </c>
      <c r="AN36" s="62" t="e">
        <f>AK36/AL36</f>
        <v>#REF!</v>
      </c>
      <c r="AO36" s="62" t="e">
        <f>(AL36-AK36)/AL36</f>
        <v>#REF!</v>
      </c>
    </row>
    <row r="37" spans="1:41" ht="21" customHeight="1" x14ac:dyDescent="0.3">
      <c r="A37" s="229"/>
      <c r="B37" s="47"/>
      <c r="C37" s="8"/>
      <c r="D37" s="4" t="e">
        <f t="shared" ref="D37:L37" si="24">(D36-Q36)/Q36</f>
        <v>#REF!</v>
      </c>
      <c r="E37" s="4" t="e">
        <f t="shared" si="24"/>
        <v>#REF!</v>
      </c>
      <c r="F37" s="4" t="e">
        <f t="shared" si="24"/>
        <v>#REF!</v>
      </c>
      <c r="G37" s="4" t="e">
        <f t="shared" si="24"/>
        <v>#REF!</v>
      </c>
      <c r="H37" s="4" t="e">
        <f t="shared" si="24"/>
        <v>#REF!</v>
      </c>
      <c r="I37" s="4" t="e">
        <f t="shared" si="24"/>
        <v>#REF!</v>
      </c>
      <c r="J37" s="4" t="e">
        <f t="shared" si="24"/>
        <v>#REF!</v>
      </c>
      <c r="K37" s="4" t="e">
        <f t="shared" si="24"/>
        <v>#REF!</v>
      </c>
      <c r="L37" s="4" t="e">
        <f t="shared" si="24"/>
        <v>#REF!</v>
      </c>
      <c r="M37" s="63"/>
      <c r="N37" s="63"/>
      <c r="O37" s="63"/>
      <c r="Q37" s="4" t="e">
        <f t="shared" ref="Q37:Y37" si="25">(Q36-AD36)/AD36</f>
        <v>#REF!</v>
      </c>
      <c r="R37" s="4" t="e">
        <f t="shared" si="25"/>
        <v>#REF!</v>
      </c>
      <c r="S37" s="4" t="e">
        <f t="shared" si="25"/>
        <v>#REF!</v>
      </c>
      <c r="T37" s="4" t="e">
        <f t="shared" si="25"/>
        <v>#REF!</v>
      </c>
      <c r="U37" s="4" t="e">
        <f t="shared" si="25"/>
        <v>#REF!</v>
      </c>
      <c r="V37" s="4" t="e">
        <f t="shared" si="25"/>
        <v>#REF!</v>
      </c>
      <c r="W37" s="4" t="e">
        <f t="shared" si="25"/>
        <v>#REF!</v>
      </c>
      <c r="X37" s="4" t="e">
        <f t="shared" si="25"/>
        <v>#REF!</v>
      </c>
      <c r="Y37" s="4" t="e">
        <f t="shared" si="25"/>
        <v>#REF!</v>
      </c>
      <c r="Z37" s="63"/>
      <c r="AA37" s="63"/>
      <c r="AB37" s="63"/>
      <c r="AD37" s="4"/>
      <c r="AE37" s="4"/>
      <c r="AF37" s="4"/>
      <c r="AG37" s="4"/>
      <c r="AH37" s="4"/>
      <c r="AI37" s="4"/>
      <c r="AJ37" s="4"/>
      <c r="AK37" s="4"/>
      <c r="AL37" s="4"/>
      <c r="AM37" s="63"/>
      <c r="AN37" s="63"/>
      <c r="AO37" s="63"/>
    </row>
    <row r="38" spans="1:41" ht="14.4" customHeight="1" x14ac:dyDescent="0.3">
      <c r="A38" s="229" t="s">
        <v>17</v>
      </c>
      <c r="B38" s="47"/>
      <c r="C38" s="19"/>
      <c r="D38" s="9" t="e">
        <f>#REF!+#REF!</f>
        <v>#REF!</v>
      </c>
      <c r="E38" s="9" t="e">
        <f>#REF!+#REF!</f>
        <v>#REF!</v>
      </c>
      <c r="F38" s="9" t="e">
        <f>#REF!+#REF!</f>
        <v>#REF!</v>
      </c>
      <c r="G38" s="9" t="e">
        <f>#REF!+#REF!</f>
        <v>#REF!</v>
      </c>
      <c r="H38" s="9" t="e">
        <f>#REF!+#REF!</f>
        <v>#REF!</v>
      </c>
      <c r="I38" s="9" t="e">
        <f>#REF!+#REF!</f>
        <v>#REF!</v>
      </c>
      <c r="J38" s="9" t="e">
        <f>#REF!+#REF!</f>
        <v>#REF!</v>
      </c>
      <c r="K38" s="9" t="e">
        <f>#REF!+#REF!</f>
        <v>#REF!</v>
      </c>
      <c r="L38" s="9" t="e">
        <f>#REF!+#REF!</f>
        <v>#REF!</v>
      </c>
      <c r="M38" s="62" t="e">
        <f>L38/L$23</f>
        <v>#REF!</v>
      </c>
      <c r="N38" s="62" t="e">
        <f>K38/L38</f>
        <v>#REF!</v>
      </c>
      <c r="O38" s="62" t="e">
        <f>(L38-K38)/L38</f>
        <v>#REF!</v>
      </c>
      <c r="Q38" s="9" t="e">
        <f>#REF!+#REF!</f>
        <v>#REF!</v>
      </c>
      <c r="R38" s="9" t="e">
        <f>#REF!+#REF!</f>
        <v>#REF!</v>
      </c>
      <c r="S38" s="9" t="e">
        <f>#REF!+#REF!</f>
        <v>#REF!</v>
      </c>
      <c r="T38" s="9" t="e">
        <f>#REF!+#REF!</f>
        <v>#REF!</v>
      </c>
      <c r="U38" s="9" t="e">
        <f>#REF!+#REF!</f>
        <v>#REF!</v>
      </c>
      <c r="V38" s="9" t="e">
        <f>#REF!+#REF!</f>
        <v>#REF!</v>
      </c>
      <c r="W38" s="9" t="e">
        <f>#REF!+#REF!</f>
        <v>#REF!</v>
      </c>
      <c r="X38" s="9" t="e">
        <f>#REF!+#REF!</f>
        <v>#REF!</v>
      </c>
      <c r="Y38" s="9" t="e">
        <f>#REF!+#REF!</f>
        <v>#REF!</v>
      </c>
      <c r="Z38" s="62" t="e">
        <f>Y38/Y$23</f>
        <v>#REF!</v>
      </c>
      <c r="AA38" s="62" t="e">
        <f>X38/Y38</f>
        <v>#REF!</v>
      </c>
      <c r="AB38" s="62" t="e">
        <f>(Y38-X38)/Y38</f>
        <v>#REF!</v>
      </c>
      <c r="AD38" s="9" t="e">
        <f>#REF!+#REF!</f>
        <v>#REF!</v>
      </c>
      <c r="AE38" s="9" t="e">
        <f>#REF!+#REF!</f>
        <v>#REF!</v>
      </c>
      <c r="AF38" s="9" t="e">
        <f>#REF!+#REF!</f>
        <v>#REF!</v>
      </c>
      <c r="AG38" s="9" t="e">
        <f>#REF!+#REF!</f>
        <v>#REF!</v>
      </c>
      <c r="AH38" s="9" t="e">
        <f>#REF!+#REF!</f>
        <v>#REF!</v>
      </c>
      <c r="AI38" s="9" t="e">
        <f>#REF!+#REF!</f>
        <v>#REF!</v>
      </c>
      <c r="AJ38" s="9" t="e">
        <f>#REF!+#REF!</f>
        <v>#REF!</v>
      </c>
      <c r="AK38" s="9" t="e">
        <f>#REF!+#REF!</f>
        <v>#REF!</v>
      </c>
      <c r="AL38" s="9" t="e">
        <f>#REF!+#REF!</f>
        <v>#REF!</v>
      </c>
      <c r="AM38" s="62" t="e">
        <f>AL38/AL$23</f>
        <v>#REF!</v>
      </c>
      <c r="AN38" s="62" t="e">
        <f>AK38/AL38</f>
        <v>#REF!</v>
      </c>
      <c r="AO38" s="62" t="e">
        <f>(AL38-AK38)/AL38</f>
        <v>#REF!</v>
      </c>
    </row>
    <row r="39" spans="1:41" x14ac:dyDescent="0.3">
      <c r="A39" s="229"/>
      <c r="B39" s="47"/>
      <c r="C39" s="8"/>
      <c r="D39" s="4" t="e">
        <f t="shared" ref="D39:L39" si="26">(D38-Q38)/Q38</f>
        <v>#REF!</v>
      </c>
      <c r="E39" s="4" t="e">
        <f t="shared" si="26"/>
        <v>#REF!</v>
      </c>
      <c r="F39" s="4" t="e">
        <f t="shared" si="26"/>
        <v>#REF!</v>
      </c>
      <c r="G39" s="4" t="e">
        <f t="shared" si="26"/>
        <v>#REF!</v>
      </c>
      <c r="H39" s="4" t="e">
        <f t="shared" si="26"/>
        <v>#REF!</v>
      </c>
      <c r="I39" s="4" t="e">
        <f t="shared" si="26"/>
        <v>#REF!</v>
      </c>
      <c r="J39" s="4" t="e">
        <f t="shared" si="26"/>
        <v>#REF!</v>
      </c>
      <c r="K39" s="4" t="e">
        <f t="shared" si="26"/>
        <v>#REF!</v>
      </c>
      <c r="L39" s="4" t="e">
        <f t="shared" si="26"/>
        <v>#REF!</v>
      </c>
      <c r="M39" s="63"/>
      <c r="N39" s="63"/>
      <c r="O39" s="63"/>
      <c r="Q39" s="4" t="e">
        <f t="shared" ref="Q39:Y39" si="27">(Q38-AD38)/AD38</f>
        <v>#REF!</v>
      </c>
      <c r="R39" s="4" t="e">
        <f t="shared" si="27"/>
        <v>#REF!</v>
      </c>
      <c r="S39" s="4" t="e">
        <f t="shared" si="27"/>
        <v>#REF!</v>
      </c>
      <c r="T39" s="4" t="e">
        <f t="shared" si="27"/>
        <v>#REF!</v>
      </c>
      <c r="U39" s="4" t="e">
        <f t="shared" si="27"/>
        <v>#REF!</v>
      </c>
      <c r="V39" s="4" t="e">
        <f t="shared" si="27"/>
        <v>#REF!</v>
      </c>
      <c r="W39" s="4" t="e">
        <f t="shared" si="27"/>
        <v>#REF!</v>
      </c>
      <c r="X39" s="4" t="e">
        <f t="shared" si="27"/>
        <v>#REF!</v>
      </c>
      <c r="Y39" s="4" t="e">
        <f t="shared" si="27"/>
        <v>#REF!</v>
      </c>
      <c r="Z39" s="63"/>
      <c r="AA39" s="63"/>
      <c r="AB39" s="63"/>
      <c r="AD39" s="4"/>
      <c r="AE39" s="4"/>
      <c r="AF39" s="4"/>
      <c r="AG39" s="4"/>
      <c r="AH39" s="4"/>
      <c r="AI39" s="4"/>
      <c r="AJ39" s="4"/>
      <c r="AK39" s="4"/>
      <c r="AL39" s="4"/>
      <c r="AM39" s="63"/>
      <c r="AN39" s="63"/>
      <c r="AO39" s="63"/>
    </row>
    <row r="40" spans="1:41" ht="14.4" customHeight="1" x14ac:dyDescent="0.3">
      <c r="A40" s="76" t="s">
        <v>145</v>
      </c>
      <c r="B40" s="77"/>
      <c r="C40" s="19"/>
      <c r="D40" s="9" t="e">
        <f>#REF!+#REF!</f>
        <v>#REF!</v>
      </c>
      <c r="E40" s="9" t="e">
        <f>#REF!+#REF!</f>
        <v>#REF!</v>
      </c>
      <c r="F40" s="9" t="e">
        <f>#REF!+#REF!</f>
        <v>#REF!</v>
      </c>
      <c r="G40" s="9" t="e">
        <f>#REF!+#REF!</f>
        <v>#REF!</v>
      </c>
      <c r="H40" s="9" t="e">
        <f>#REF!+#REF!</f>
        <v>#REF!</v>
      </c>
      <c r="I40" s="9" t="e">
        <f>#REF!+#REF!</f>
        <v>#REF!</v>
      </c>
      <c r="J40" s="9" t="e">
        <f>#REF!+#REF!</f>
        <v>#REF!</v>
      </c>
      <c r="K40" s="9" t="e">
        <f>#REF!+#REF!</f>
        <v>#REF!</v>
      </c>
      <c r="L40" s="9" t="e">
        <f>#REF!+#REF!</f>
        <v>#REF!</v>
      </c>
      <c r="M40" s="62" t="e">
        <f>L40/L$23</f>
        <v>#REF!</v>
      </c>
      <c r="N40" s="62" t="e">
        <f>K40/L40</f>
        <v>#REF!</v>
      </c>
      <c r="O40" s="62" t="e">
        <f>(L40-K40)/L40</f>
        <v>#REF!</v>
      </c>
      <c r="Q40" s="9" t="e">
        <f>#REF!+#REF!</f>
        <v>#REF!</v>
      </c>
      <c r="R40" s="9" t="e">
        <f>#REF!+#REF!</f>
        <v>#REF!</v>
      </c>
      <c r="S40" s="9" t="e">
        <f>#REF!+#REF!</f>
        <v>#REF!</v>
      </c>
      <c r="T40" s="9" t="e">
        <f>#REF!+#REF!</f>
        <v>#REF!</v>
      </c>
      <c r="U40" s="9" t="e">
        <f>#REF!+#REF!</f>
        <v>#REF!</v>
      </c>
      <c r="V40" s="9" t="e">
        <f>#REF!+#REF!</f>
        <v>#REF!</v>
      </c>
      <c r="W40" s="9" t="e">
        <f>#REF!+#REF!</f>
        <v>#REF!</v>
      </c>
      <c r="X40" s="9" t="e">
        <f>#REF!+#REF!</f>
        <v>#REF!</v>
      </c>
      <c r="Y40" s="9" t="e">
        <f>#REF!+#REF!</f>
        <v>#REF!</v>
      </c>
      <c r="Z40" s="62" t="e">
        <f>Y40/Y$23</f>
        <v>#REF!</v>
      </c>
      <c r="AA40" s="62" t="e">
        <f>X40/Y40</f>
        <v>#REF!</v>
      </c>
      <c r="AB40" s="62" t="e">
        <f>(Y40-X40)/Y40</f>
        <v>#REF!</v>
      </c>
      <c r="AD40" s="9" t="e">
        <f>#REF!+#REF!</f>
        <v>#REF!</v>
      </c>
      <c r="AE40" s="9" t="e">
        <f>#REF!+#REF!</f>
        <v>#REF!</v>
      </c>
      <c r="AF40" s="9" t="e">
        <f>#REF!+#REF!</f>
        <v>#REF!</v>
      </c>
      <c r="AG40" s="9" t="e">
        <f>#REF!+#REF!</f>
        <v>#REF!</v>
      </c>
      <c r="AH40" s="9" t="e">
        <f>#REF!+#REF!</f>
        <v>#REF!</v>
      </c>
      <c r="AI40" s="9" t="e">
        <f>#REF!+#REF!</f>
        <v>#REF!</v>
      </c>
      <c r="AJ40" s="9" t="e">
        <f>#REF!+#REF!</f>
        <v>#REF!</v>
      </c>
      <c r="AK40" s="9" t="e">
        <f>#REF!+#REF!</f>
        <v>#REF!</v>
      </c>
      <c r="AL40" s="9" t="e">
        <f>#REF!+#REF!</f>
        <v>#REF!</v>
      </c>
      <c r="AM40" s="62" t="e">
        <f>AL40/AL$23</f>
        <v>#REF!</v>
      </c>
      <c r="AN40" s="62" t="e">
        <f>AK40/AL40</f>
        <v>#REF!</v>
      </c>
      <c r="AO40" s="62" t="e">
        <f>(AL40-AK40)/AL40</f>
        <v>#REF!</v>
      </c>
    </row>
    <row r="41" spans="1:41" x14ac:dyDescent="0.3">
      <c r="A41" s="229"/>
      <c r="B41" s="47"/>
      <c r="C41" s="8"/>
      <c r="D41" s="4" t="e">
        <f t="shared" ref="D41:L41" si="28">(D40-Q40)/Q40</f>
        <v>#REF!</v>
      </c>
      <c r="E41" s="4" t="e">
        <f t="shared" si="28"/>
        <v>#REF!</v>
      </c>
      <c r="F41" s="4" t="e">
        <f t="shared" si="28"/>
        <v>#REF!</v>
      </c>
      <c r="G41" s="4" t="e">
        <f t="shared" si="28"/>
        <v>#REF!</v>
      </c>
      <c r="H41" s="4" t="e">
        <f t="shared" si="28"/>
        <v>#REF!</v>
      </c>
      <c r="I41" s="4" t="e">
        <f t="shared" si="28"/>
        <v>#REF!</v>
      </c>
      <c r="J41" s="4" t="e">
        <f t="shared" si="28"/>
        <v>#REF!</v>
      </c>
      <c r="K41" s="4" t="e">
        <f t="shared" si="28"/>
        <v>#REF!</v>
      </c>
      <c r="L41" s="4" t="e">
        <f t="shared" si="28"/>
        <v>#REF!</v>
      </c>
      <c r="M41" s="63"/>
      <c r="N41" s="63"/>
      <c r="O41" s="63"/>
      <c r="Q41" s="4" t="e">
        <f t="shared" ref="Q41:Y41" si="29">(Q40-AD40)/AD40</f>
        <v>#REF!</v>
      </c>
      <c r="R41" s="4" t="e">
        <f t="shared" si="29"/>
        <v>#REF!</v>
      </c>
      <c r="S41" s="4" t="e">
        <f t="shared" si="29"/>
        <v>#REF!</v>
      </c>
      <c r="T41" s="4" t="e">
        <f t="shared" si="29"/>
        <v>#REF!</v>
      </c>
      <c r="U41" s="4" t="e">
        <f t="shared" si="29"/>
        <v>#REF!</v>
      </c>
      <c r="V41" s="4" t="e">
        <f t="shared" si="29"/>
        <v>#REF!</v>
      </c>
      <c r="W41" s="4" t="e">
        <f t="shared" si="29"/>
        <v>#REF!</v>
      </c>
      <c r="X41" s="4" t="e">
        <f t="shared" si="29"/>
        <v>#REF!</v>
      </c>
      <c r="Y41" s="4" t="e">
        <f t="shared" si="29"/>
        <v>#REF!</v>
      </c>
      <c r="Z41" s="63"/>
      <c r="AA41" s="63"/>
      <c r="AB41" s="63"/>
      <c r="AD41" s="4"/>
      <c r="AE41" s="4"/>
      <c r="AF41" s="4"/>
      <c r="AG41" s="4"/>
      <c r="AH41" s="4"/>
      <c r="AI41" s="4"/>
      <c r="AJ41" s="4"/>
      <c r="AK41" s="4"/>
      <c r="AL41" s="4"/>
      <c r="AM41" s="63"/>
      <c r="AN41" s="63"/>
      <c r="AO41" s="63"/>
    </row>
    <row r="42" spans="1:41" x14ac:dyDescent="0.3">
      <c r="A42" s="229"/>
      <c r="B42" s="47"/>
      <c r="C42" s="8" t="s">
        <v>154</v>
      </c>
      <c r="D42" s="87" t="e">
        <f>D40/D21</f>
        <v>#REF!</v>
      </c>
      <c r="E42" s="4"/>
      <c r="F42" s="4"/>
      <c r="G42" s="4"/>
      <c r="H42" s="4"/>
      <c r="I42" s="4"/>
      <c r="J42" s="4"/>
      <c r="K42" s="4"/>
      <c r="L42" s="4"/>
      <c r="M42" s="63"/>
      <c r="N42" s="63"/>
      <c r="O42" s="63"/>
      <c r="Q42" s="4"/>
      <c r="R42" s="4"/>
      <c r="S42" s="4"/>
      <c r="T42" s="4"/>
      <c r="U42" s="4"/>
      <c r="V42" s="4"/>
      <c r="W42" s="4"/>
      <c r="X42" s="4"/>
      <c r="Y42" s="4"/>
      <c r="Z42" s="63"/>
      <c r="AA42" s="63"/>
      <c r="AB42" s="63"/>
      <c r="AD42" s="4"/>
      <c r="AE42" s="4"/>
      <c r="AF42" s="4"/>
      <c r="AG42" s="4"/>
      <c r="AH42" s="4"/>
      <c r="AI42" s="4"/>
      <c r="AJ42" s="4"/>
      <c r="AK42" s="4"/>
      <c r="AL42" s="4"/>
      <c r="AM42" s="63"/>
      <c r="AN42" s="63"/>
      <c r="AO42" s="63"/>
    </row>
    <row r="43" spans="1:41" x14ac:dyDescent="0.3">
      <c r="A43" s="41" t="s">
        <v>6</v>
      </c>
      <c r="B43" s="47"/>
      <c r="C43" s="8"/>
      <c r="D43" s="9" t="e">
        <f>#REF!+#REF!</f>
        <v>#REF!</v>
      </c>
      <c r="E43" s="9" t="e">
        <f>#REF!+#REF!</f>
        <v>#REF!</v>
      </c>
      <c r="F43" s="9" t="e">
        <f>#REF!+#REF!</f>
        <v>#REF!</v>
      </c>
      <c r="G43" s="9" t="e">
        <f>#REF!+#REF!</f>
        <v>#REF!</v>
      </c>
      <c r="H43" s="9" t="e">
        <f>#REF!+#REF!</f>
        <v>#REF!</v>
      </c>
      <c r="I43" s="9" t="e">
        <f>#REF!+#REF!</f>
        <v>#REF!</v>
      </c>
      <c r="J43" s="9" t="e">
        <f>#REF!+#REF!</f>
        <v>#REF!</v>
      </c>
      <c r="K43" s="9" t="e">
        <f>#REF!+#REF!</f>
        <v>#REF!</v>
      </c>
      <c r="L43" s="9" t="e">
        <f>#REF!+#REF!</f>
        <v>#REF!</v>
      </c>
      <c r="M43" s="62" t="e">
        <f>L43/L$23</f>
        <v>#REF!</v>
      </c>
      <c r="N43" s="62" t="e">
        <f>K43/L43</f>
        <v>#REF!</v>
      </c>
      <c r="O43" s="62" t="e">
        <f>(L43-K43)/L43</f>
        <v>#REF!</v>
      </c>
      <c r="Q43" s="9" t="e">
        <f>#REF!+#REF!</f>
        <v>#REF!</v>
      </c>
      <c r="R43" s="9" t="e">
        <f>#REF!+#REF!</f>
        <v>#REF!</v>
      </c>
      <c r="S43" s="9" t="e">
        <f>#REF!+#REF!</f>
        <v>#REF!</v>
      </c>
      <c r="T43" s="9" t="e">
        <f>#REF!+#REF!</f>
        <v>#REF!</v>
      </c>
      <c r="U43" s="9" t="e">
        <f>#REF!+#REF!</f>
        <v>#REF!</v>
      </c>
      <c r="V43" s="9" t="e">
        <f>#REF!+#REF!</f>
        <v>#REF!</v>
      </c>
      <c r="W43" s="9" t="e">
        <f>#REF!+#REF!</f>
        <v>#REF!</v>
      </c>
      <c r="X43" s="9" t="e">
        <f>#REF!+#REF!</f>
        <v>#REF!</v>
      </c>
      <c r="Y43" s="9" t="e">
        <f>#REF!+#REF!</f>
        <v>#REF!</v>
      </c>
      <c r="Z43" s="62" t="e">
        <f>Y43/Y$23</f>
        <v>#REF!</v>
      </c>
      <c r="AA43" s="62" t="e">
        <f>X43/Y43</f>
        <v>#REF!</v>
      </c>
      <c r="AB43" s="62" t="e">
        <f>(Y43-X43)/Y43</f>
        <v>#REF!</v>
      </c>
      <c r="AD43" s="9" t="e">
        <f>#REF!+#REF!</f>
        <v>#REF!</v>
      </c>
      <c r="AE43" s="9" t="e">
        <f>#REF!+#REF!</f>
        <v>#REF!</v>
      </c>
      <c r="AF43" s="9" t="e">
        <f>#REF!+#REF!</f>
        <v>#REF!</v>
      </c>
      <c r="AG43" s="9" t="e">
        <f>#REF!+#REF!</f>
        <v>#REF!</v>
      </c>
      <c r="AH43" s="9" t="e">
        <f>#REF!+#REF!</f>
        <v>#REF!</v>
      </c>
      <c r="AI43" s="9" t="e">
        <f>#REF!+#REF!</f>
        <v>#REF!</v>
      </c>
      <c r="AJ43" s="9" t="e">
        <f>#REF!+#REF!</f>
        <v>#REF!</v>
      </c>
      <c r="AK43" s="9" t="e">
        <f>#REF!+#REF!</f>
        <v>#REF!</v>
      </c>
      <c r="AL43" s="9" t="e">
        <f>#REF!+#REF!</f>
        <v>#REF!</v>
      </c>
      <c r="AM43" s="62" t="e">
        <f>AL43/AL$23</f>
        <v>#REF!</v>
      </c>
      <c r="AN43" s="62" t="e">
        <f>AK43/AL43</f>
        <v>#REF!</v>
      </c>
      <c r="AO43" s="62" t="e">
        <f>(AL43-AK43)/AL43</f>
        <v>#REF!</v>
      </c>
    </row>
    <row r="44" spans="1:41" x14ac:dyDescent="0.3">
      <c r="A44" s="41"/>
      <c r="B44" s="47"/>
      <c r="C44" s="8"/>
      <c r="D44" s="4" t="e">
        <f t="shared" ref="D44:L44" si="30">(D43-Q43)/Q43</f>
        <v>#REF!</v>
      </c>
      <c r="E44" s="4" t="e">
        <f t="shared" si="30"/>
        <v>#REF!</v>
      </c>
      <c r="F44" s="4" t="e">
        <f t="shared" si="30"/>
        <v>#REF!</v>
      </c>
      <c r="G44" s="4" t="e">
        <f t="shared" si="30"/>
        <v>#REF!</v>
      </c>
      <c r="H44" s="4" t="e">
        <f t="shared" si="30"/>
        <v>#REF!</v>
      </c>
      <c r="I44" s="4" t="e">
        <f t="shared" si="30"/>
        <v>#REF!</v>
      </c>
      <c r="J44" s="4" t="e">
        <f t="shared" si="30"/>
        <v>#REF!</v>
      </c>
      <c r="K44" s="4" t="e">
        <f t="shared" si="30"/>
        <v>#REF!</v>
      </c>
      <c r="L44" s="4" t="e">
        <f t="shared" si="30"/>
        <v>#REF!</v>
      </c>
      <c r="M44" s="12"/>
      <c r="N44" s="12"/>
      <c r="O44" s="12"/>
      <c r="Q44" s="4" t="e">
        <f t="shared" ref="Q44:Y44" si="31">(Q43-AD43)/AD43</f>
        <v>#REF!</v>
      </c>
      <c r="R44" s="4" t="e">
        <f t="shared" si="31"/>
        <v>#REF!</v>
      </c>
      <c r="S44" s="4" t="e">
        <f t="shared" si="31"/>
        <v>#REF!</v>
      </c>
      <c r="T44" s="4" t="e">
        <f t="shared" si="31"/>
        <v>#REF!</v>
      </c>
      <c r="U44" s="4" t="e">
        <f t="shared" si="31"/>
        <v>#REF!</v>
      </c>
      <c r="V44" s="4" t="e">
        <f t="shared" si="31"/>
        <v>#REF!</v>
      </c>
      <c r="W44" s="4" t="e">
        <f t="shared" si="31"/>
        <v>#REF!</v>
      </c>
      <c r="X44" s="4" t="e">
        <f t="shared" si="31"/>
        <v>#REF!</v>
      </c>
      <c r="Y44" s="4" t="e">
        <f t="shared" si="31"/>
        <v>#REF!</v>
      </c>
      <c r="Z44" s="12"/>
      <c r="AA44" s="12"/>
      <c r="AB44" s="12"/>
      <c r="AD44" s="4"/>
      <c r="AE44" s="4"/>
      <c r="AF44" s="4"/>
      <c r="AG44" s="4"/>
      <c r="AH44" s="4"/>
      <c r="AI44" s="4"/>
      <c r="AJ44" s="4"/>
      <c r="AK44" s="4"/>
      <c r="AL44" s="4"/>
      <c r="AM44" s="63"/>
      <c r="AN44" s="63"/>
      <c r="AO44" s="63"/>
    </row>
    <row r="45" spans="1:41" x14ac:dyDescent="0.3">
      <c r="A45" s="22"/>
      <c r="C45" s="8"/>
      <c r="D45" s="4"/>
      <c r="E45" s="4"/>
      <c r="F45" s="4"/>
      <c r="G45" s="4"/>
      <c r="H45" s="4"/>
      <c r="I45" s="4"/>
      <c r="J45" s="4"/>
      <c r="K45" s="12"/>
      <c r="L45" s="12"/>
      <c r="M45" s="12"/>
      <c r="N45" s="12"/>
      <c r="O45" s="12"/>
      <c r="Q45" s="4"/>
      <c r="R45" s="4"/>
      <c r="S45" s="4"/>
      <c r="T45" s="4"/>
      <c r="U45" s="4"/>
      <c r="V45" s="12"/>
      <c r="W45" s="12"/>
      <c r="X45" s="12"/>
      <c r="Y45" s="12"/>
      <c r="Z45" s="12"/>
      <c r="AA45" s="12"/>
      <c r="AB45" s="12"/>
      <c r="AD45" s="4"/>
      <c r="AE45" s="4"/>
      <c r="AF45" s="4"/>
      <c r="AG45" s="4"/>
      <c r="AH45" s="4"/>
      <c r="AI45" s="12"/>
      <c r="AJ45" s="12"/>
      <c r="AK45" s="12"/>
      <c r="AL45" s="12"/>
      <c r="AM45" s="12"/>
      <c r="AN45" s="12"/>
      <c r="AO45" s="12"/>
    </row>
    <row r="46" spans="1:41" x14ac:dyDescent="0.3">
      <c r="A46" s="41"/>
      <c r="B46" s="42"/>
      <c r="C46" s="8"/>
      <c r="D46" s="4"/>
      <c r="E46" s="4"/>
      <c r="F46" s="4"/>
      <c r="G46" s="4"/>
      <c r="H46" s="4"/>
      <c r="I46" s="4"/>
      <c r="J46" s="4"/>
      <c r="K46" s="30"/>
      <c r="L46" s="30"/>
      <c r="M46" s="30"/>
      <c r="N46" s="30"/>
      <c r="O46" s="30"/>
      <c r="Q46" s="4"/>
      <c r="R46" s="4"/>
      <c r="S46" s="4"/>
      <c r="T46" s="4"/>
      <c r="U46" s="4"/>
      <c r="V46" s="4"/>
      <c r="W46" s="4"/>
      <c r="X46" s="30"/>
      <c r="Y46" s="30"/>
      <c r="Z46" s="30"/>
      <c r="AA46" s="30"/>
      <c r="AB46" s="30"/>
      <c r="AD46" s="4"/>
      <c r="AE46" s="4"/>
      <c r="AF46" s="4"/>
      <c r="AG46" s="4"/>
      <c r="AH46" s="4"/>
      <c r="AI46" s="4"/>
      <c r="AJ46" s="4"/>
      <c r="AK46" s="10"/>
      <c r="AL46" s="5"/>
      <c r="AM46" s="5"/>
      <c r="AN46" s="5"/>
      <c r="AO46" s="5"/>
    </row>
    <row r="47" spans="1:41" ht="14.4" customHeight="1" x14ac:dyDescent="0.3">
      <c r="A47" s="427" t="s">
        <v>258</v>
      </c>
      <c r="B47" s="427"/>
      <c r="C47" s="427"/>
      <c r="D47" s="15"/>
      <c r="E47" s="15"/>
      <c r="F47" s="15"/>
      <c r="G47" s="15"/>
      <c r="H47" s="15"/>
      <c r="I47" s="15"/>
      <c r="J47" s="15"/>
      <c r="K47" s="15"/>
      <c r="L47" s="227"/>
      <c r="M47" s="227"/>
      <c r="N47" s="227"/>
      <c r="O47" s="227"/>
      <c r="P47" s="32"/>
      <c r="Q47" s="15"/>
      <c r="R47" s="15"/>
      <c r="S47" s="15"/>
      <c r="T47" s="15"/>
      <c r="U47" s="15"/>
      <c r="V47" s="15"/>
      <c r="W47" s="15"/>
      <c r="X47" s="15"/>
      <c r="Y47" s="227"/>
      <c r="Z47" s="227"/>
      <c r="AA47" s="227"/>
      <c r="AB47" s="227"/>
      <c r="AC47" s="32"/>
      <c r="AD47" s="15"/>
      <c r="AE47" s="15"/>
      <c r="AF47" s="15"/>
      <c r="AG47" s="15"/>
      <c r="AH47" s="15"/>
      <c r="AI47" s="15"/>
      <c r="AJ47" s="15"/>
      <c r="AK47" s="15"/>
      <c r="AL47" s="227"/>
      <c r="AM47" s="227"/>
      <c r="AN47" s="227"/>
      <c r="AO47" s="227"/>
    </row>
    <row r="48" spans="1:41" x14ac:dyDescent="0.3">
      <c r="A48" s="48"/>
      <c r="C48" s="48"/>
      <c r="D48" s="48"/>
      <c r="E48" s="48"/>
      <c r="F48" s="48"/>
      <c r="G48" s="48"/>
      <c r="H48" s="48"/>
      <c r="I48" s="48"/>
      <c r="J48" s="48"/>
      <c r="K48" s="48"/>
      <c r="L48" s="226"/>
      <c r="M48" s="226"/>
      <c r="N48" s="226"/>
      <c r="O48" s="226"/>
      <c r="Q48" s="426"/>
      <c r="R48" s="426"/>
      <c r="S48" s="426"/>
      <c r="T48" s="426"/>
      <c r="U48" s="426"/>
      <c r="V48" s="426"/>
      <c r="W48" s="426"/>
      <c r="X48" s="426"/>
      <c r="Y48" s="226"/>
      <c r="Z48" s="226"/>
      <c r="AA48" s="226"/>
      <c r="AB48" s="226"/>
      <c r="AD48" s="426"/>
      <c r="AE48" s="426"/>
      <c r="AF48" s="426"/>
      <c r="AG48" s="426"/>
      <c r="AH48" s="426"/>
      <c r="AI48" s="426"/>
      <c r="AJ48" s="426"/>
      <c r="AK48" s="426"/>
      <c r="AL48" s="226"/>
      <c r="AM48" s="226"/>
      <c r="AN48" s="226"/>
      <c r="AO48" s="226"/>
    </row>
    <row r="49" spans="1:41" x14ac:dyDescent="0.3">
      <c r="B49" s="47" t="s">
        <v>74</v>
      </c>
      <c r="K49" s="12"/>
      <c r="L49" s="12"/>
      <c r="M49" s="12"/>
      <c r="N49" s="12"/>
      <c r="O49" s="12"/>
      <c r="Q49" s="4"/>
      <c r="R49" s="4"/>
      <c r="S49" s="4"/>
      <c r="T49" s="4"/>
      <c r="U49" s="4"/>
      <c r="V49" s="12"/>
      <c r="W49" s="12"/>
      <c r="X49" s="12"/>
      <c r="Y49" s="12"/>
      <c r="Z49" s="12"/>
      <c r="AA49" s="12"/>
      <c r="AB49" s="12"/>
      <c r="AD49" s="4"/>
      <c r="AE49" s="4"/>
      <c r="AF49" s="4"/>
      <c r="AG49" s="4"/>
      <c r="AH49" s="4"/>
      <c r="AI49" s="12"/>
      <c r="AJ49" s="12"/>
      <c r="AK49" s="12"/>
      <c r="AL49" s="12"/>
      <c r="AM49" s="12"/>
      <c r="AN49" s="12"/>
      <c r="AO49" s="12"/>
    </row>
    <row r="50" spans="1:41" x14ac:dyDescent="0.3">
      <c r="A50" s="229" t="s">
        <v>18</v>
      </c>
      <c r="B50" s="47"/>
      <c r="C50" s="19" t="s">
        <v>0</v>
      </c>
      <c r="D50" s="9" t="e">
        <f>#REF!+#REF!</f>
        <v>#REF!</v>
      </c>
      <c r="E50" s="9" t="e">
        <f>#REF!+#REF!</f>
        <v>#REF!</v>
      </c>
      <c r="F50" s="9" t="e">
        <f>#REF!+#REF!</f>
        <v>#REF!</v>
      </c>
      <c r="G50" s="9" t="e">
        <f>#REF!+#REF!</f>
        <v>#REF!</v>
      </c>
      <c r="H50" s="9" t="e">
        <f>#REF!+#REF!</f>
        <v>#REF!</v>
      </c>
      <c r="I50" s="9" t="e">
        <f>#REF!+#REF!</f>
        <v>#REF!</v>
      </c>
      <c r="J50" s="9" t="e">
        <f>#REF!+#REF!</f>
        <v>#REF!</v>
      </c>
      <c r="K50" s="9" t="e">
        <f>#REF!+#REF!</f>
        <v>#REF!</v>
      </c>
      <c r="L50" s="9" t="e">
        <f>#REF!+#REF!</f>
        <v>#REF!</v>
      </c>
      <c r="M50" s="62" t="e">
        <f>L50/L$23</f>
        <v>#REF!</v>
      </c>
      <c r="N50" s="62" t="e">
        <f>K50/L50</f>
        <v>#REF!</v>
      </c>
      <c r="O50" s="62" t="e">
        <f>(L50-K50)/L50</f>
        <v>#REF!</v>
      </c>
      <c r="P50" s="33"/>
      <c r="Q50" s="9" t="e">
        <f>#REF!+#REF!</f>
        <v>#REF!</v>
      </c>
      <c r="R50" s="9" t="e">
        <f>#REF!+#REF!</f>
        <v>#REF!</v>
      </c>
      <c r="S50" s="9" t="e">
        <f>#REF!+#REF!</f>
        <v>#REF!</v>
      </c>
      <c r="T50" s="9" t="e">
        <f>#REF!+#REF!</f>
        <v>#REF!</v>
      </c>
      <c r="U50" s="9" t="e">
        <f>#REF!+#REF!</f>
        <v>#REF!</v>
      </c>
      <c r="V50" s="9" t="e">
        <f>#REF!+#REF!</f>
        <v>#REF!</v>
      </c>
      <c r="W50" s="9" t="e">
        <f>#REF!+#REF!</f>
        <v>#REF!</v>
      </c>
      <c r="X50" s="9" t="e">
        <f>#REF!+#REF!</f>
        <v>#REF!</v>
      </c>
      <c r="Y50" s="9" t="e">
        <f>#REF!+#REF!</f>
        <v>#REF!</v>
      </c>
      <c r="Z50" s="62" t="e">
        <f>Y50/Y$23</f>
        <v>#REF!</v>
      </c>
      <c r="AA50" s="62" t="e">
        <f>X50/Y50</f>
        <v>#REF!</v>
      </c>
      <c r="AB50" s="62" t="e">
        <f>(Y50-X50)/Y50</f>
        <v>#REF!</v>
      </c>
      <c r="AD50" s="9" t="e">
        <f>#REF!+#REF!</f>
        <v>#REF!</v>
      </c>
      <c r="AE50" s="9" t="e">
        <f>#REF!+#REF!</f>
        <v>#REF!</v>
      </c>
      <c r="AF50" s="9" t="e">
        <f>#REF!+#REF!</f>
        <v>#REF!</v>
      </c>
      <c r="AG50" s="9" t="e">
        <f>#REF!+#REF!</f>
        <v>#REF!</v>
      </c>
      <c r="AH50" s="9" t="e">
        <f>#REF!+#REF!</f>
        <v>#REF!</v>
      </c>
      <c r="AI50" s="9" t="e">
        <f>#REF!+#REF!</f>
        <v>#REF!</v>
      </c>
      <c r="AJ50" s="9" t="e">
        <f>#REF!+#REF!</f>
        <v>#REF!</v>
      </c>
      <c r="AK50" s="9" t="e">
        <f>#REF!+#REF!</f>
        <v>#REF!</v>
      </c>
      <c r="AL50" s="9" t="e">
        <f>#REF!+#REF!</f>
        <v>#REF!</v>
      </c>
      <c r="AM50" s="62" t="e">
        <f>AL50/AL$23</f>
        <v>#REF!</v>
      </c>
      <c r="AN50" s="62" t="e">
        <f>AK50/AL50</f>
        <v>#REF!</v>
      </c>
      <c r="AO50" s="62" t="e">
        <f>(AL50-AK50)/AL50</f>
        <v>#REF!</v>
      </c>
    </row>
    <row r="51" spans="1:41" x14ac:dyDescent="0.3">
      <c r="A51" s="229"/>
      <c r="B51" s="47"/>
      <c r="C51" s="8" t="s">
        <v>156</v>
      </c>
      <c r="D51" s="4" t="e">
        <f t="shared" ref="D51:L51" si="32">(D50-Q50)/Q50</f>
        <v>#REF!</v>
      </c>
      <c r="E51" s="4" t="e">
        <f t="shared" si="32"/>
        <v>#REF!</v>
      </c>
      <c r="F51" s="4" t="e">
        <f t="shared" si="32"/>
        <v>#REF!</v>
      </c>
      <c r="G51" s="4" t="e">
        <f t="shared" si="32"/>
        <v>#REF!</v>
      </c>
      <c r="H51" s="4" t="e">
        <f t="shared" si="32"/>
        <v>#REF!</v>
      </c>
      <c r="I51" s="4" t="e">
        <f t="shared" si="32"/>
        <v>#REF!</v>
      </c>
      <c r="J51" s="4" t="e">
        <f t="shared" si="32"/>
        <v>#REF!</v>
      </c>
      <c r="K51" s="4" t="e">
        <f t="shared" si="32"/>
        <v>#REF!</v>
      </c>
      <c r="L51" s="4" t="e">
        <f t="shared" si="32"/>
        <v>#REF!</v>
      </c>
      <c r="M51" s="63"/>
      <c r="N51" s="63"/>
      <c r="O51" s="63"/>
      <c r="Q51" s="4" t="e">
        <f t="shared" ref="Q51:Y51" si="33">(Q50-AD50)/AD50</f>
        <v>#REF!</v>
      </c>
      <c r="R51" s="4" t="e">
        <f t="shared" si="33"/>
        <v>#REF!</v>
      </c>
      <c r="S51" s="4" t="e">
        <f t="shared" si="33"/>
        <v>#REF!</v>
      </c>
      <c r="T51" s="4" t="e">
        <f t="shared" si="33"/>
        <v>#REF!</v>
      </c>
      <c r="U51" s="4" t="e">
        <f t="shared" si="33"/>
        <v>#REF!</v>
      </c>
      <c r="V51" s="4" t="e">
        <f t="shared" si="33"/>
        <v>#REF!</v>
      </c>
      <c r="W51" s="4" t="e">
        <f t="shared" si="33"/>
        <v>#REF!</v>
      </c>
      <c r="X51" s="4" t="e">
        <f t="shared" si="33"/>
        <v>#REF!</v>
      </c>
      <c r="Y51" s="4" t="e">
        <f t="shared" si="33"/>
        <v>#REF!</v>
      </c>
      <c r="Z51" s="63"/>
      <c r="AA51" s="63"/>
      <c r="AB51" s="63"/>
      <c r="AD51" s="4"/>
      <c r="AE51" s="4"/>
      <c r="AF51" s="4"/>
      <c r="AG51" s="4"/>
      <c r="AH51" s="4"/>
      <c r="AI51" s="4"/>
      <c r="AJ51" s="4"/>
      <c r="AK51" s="4"/>
      <c r="AL51" s="4"/>
      <c r="AM51" s="63"/>
      <c r="AN51" s="63"/>
      <c r="AO51" s="63"/>
    </row>
    <row r="52" spans="1:41" ht="14.4" customHeight="1" x14ac:dyDescent="0.3">
      <c r="A52" s="229" t="s">
        <v>150</v>
      </c>
      <c r="B52" s="47"/>
      <c r="C52" s="19"/>
      <c r="D52" s="9" t="e">
        <f>#REF!+#REF!</f>
        <v>#REF!</v>
      </c>
      <c r="E52" s="9" t="e">
        <f>#REF!+#REF!</f>
        <v>#REF!</v>
      </c>
      <c r="F52" s="9" t="e">
        <f>#REF!+#REF!</f>
        <v>#REF!</v>
      </c>
      <c r="G52" s="9" t="e">
        <f>#REF!+#REF!</f>
        <v>#REF!</v>
      </c>
      <c r="H52" s="9" t="e">
        <f>#REF!+#REF!</f>
        <v>#REF!</v>
      </c>
      <c r="I52" s="9" t="e">
        <f>#REF!+#REF!</f>
        <v>#REF!</v>
      </c>
      <c r="J52" s="9" t="e">
        <f>#REF!+#REF!</f>
        <v>#REF!</v>
      </c>
      <c r="K52" s="9" t="e">
        <f>#REF!+#REF!</f>
        <v>#REF!</v>
      </c>
      <c r="L52" s="9" t="e">
        <f>#REF!+#REF!</f>
        <v>#REF!</v>
      </c>
      <c r="M52" s="62" t="e">
        <f>L52/L$23</f>
        <v>#REF!</v>
      </c>
      <c r="N52" s="62" t="e">
        <f>K52/L52</f>
        <v>#REF!</v>
      </c>
      <c r="O52" s="62" t="e">
        <f>(L52-K52)/L52</f>
        <v>#REF!</v>
      </c>
      <c r="P52" s="33"/>
      <c r="Q52" s="9" t="e">
        <f>#REF!+#REF!</f>
        <v>#REF!</v>
      </c>
      <c r="R52" s="9" t="e">
        <f>#REF!+#REF!</f>
        <v>#REF!</v>
      </c>
      <c r="S52" s="9" t="e">
        <f>#REF!+#REF!</f>
        <v>#REF!</v>
      </c>
      <c r="T52" s="9" t="e">
        <f>#REF!+#REF!</f>
        <v>#REF!</v>
      </c>
      <c r="U52" s="9" t="e">
        <f>#REF!+#REF!</f>
        <v>#REF!</v>
      </c>
      <c r="V52" s="9" t="e">
        <f>#REF!+#REF!</f>
        <v>#REF!</v>
      </c>
      <c r="W52" s="9" t="e">
        <f>#REF!+#REF!</f>
        <v>#REF!</v>
      </c>
      <c r="X52" s="9" t="e">
        <f>#REF!+#REF!</f>
        <v>#REF!</v>
      </c>
      <c r="Y52" s="9" t="e">
        <f>#REF!+#REF!</f>
        <v>#REF!</v>
      </c>
      <c r="Z52" s="62" t="e">
        <f>Y52/Y$23</f>
        <v>#REF!</v>
      </c>
      <c r="AA52" s="62" t="e">
        <f>X52/Y52</f>
        <v>#REF!</v>
      </c>
      <c r="AB52" s="62" t="e">
        <f>(Y52-X52)/Y52</f>
        <v>#REF!</v>
      </c>
      <c r="AD52" s="9" t="e">
        <f>#REF!+#REF!</f>
        <v>#REF!</v>
      </c>
      <c r="AE52" s="9" t="e">
        <f>#REF!+#REF!</f>
        <v>#REF!</v>
      </c>
      <c r="AF52" s="9" t="e">
        <f>#REF!+#REF!</f>
        <v>#REF!</v>
      </c>
      <c r="AG52" s="9" t="e">
        <f>#REF!+#REF!</f>
        <v>#REF!</v>
      </c>
      <c r="AH52" s="9" t="e">
        <f>#REF!+#REF!</f>
        <v>#REF!</v>
      </c>
      <c r="AI52" s="9" t="e">
        <f>#REF!+#REF!</f>
        <v>#REF!</v>
      </c>
      <c r="AJ52" s="9" t="e">
        <f>#REF!+#REF!</f>
        <v>#REF!</v>
      </c>
      <c r="AK52" s="9" t="e">
        <f>#REF!+#REF!</f>
        <v>#REF!</v>
      </c>
      <c r="AL52" s="9" t="e">
        <f>#REF!+#REF!</f>
        <v>#REF!</v>
      </c>
      <c r="AM52" s="62" t="e">
        <f>AL52/AL$23</f>
        <v>#REF!</v>
      </c>
      <c r="AN52" s="62" t="e">
        <f>AK52/AL52</f>
        <v>#REF!</v>
      </c>
      <c r="AO52" s="62" t="e">
        <f>(AL52-AK52)/AL52</f>
        <v>#REF!</v>
      </c>
    </row>
    <row r="53" spans="1:41" x14ac:dyDescent="0.3">
      <c r="A53" s="229"/>
      <c r="B53" s="47"/>
      <c r="C53" s="8"/>
      <c r="D53" s="4" t="e">
        <f t="shared" ref="D53:L53" si="34">(D52-Q52)/Q52</f>
        <v>#REF!</v>
      </c>
      <c r="E53" s="4" t="e">
        <f t="shared" si="34"/>
        <v>#REF!</v>
      </c>
      <c r="F53" s="4" t="e">
        <f t="shared" si="34"/>
        <v>#REF!</v>
      </c>
      <c r="G53" s="4" t="e">
        <f t="shared" si="34"/>
        <v>#REF!</v>
      </c>
      <c r="H53" s="4" t="e">
        <f t="shared" si="34"/>
        <v>#REF!</v>
      </c>
      <c r="I53" s="4" t="e">
        <f t="shared" si="34"/>
        <v>#REF!</v>
      </c>
      <c r="J53" s="4" t="e">
        <f t="shared" si="34"/>
        <v>#REF!</v>
      </c>
      <c r="K53" s="4" t="e">
        <f t="shared" si="34"/>
        <v>#REF!</v>
      </c>
      <c r="L53" s="4" t="e">
        <f t="shared" si="34"/>
        <v>#REF!</v>
      </c>
      <c r="M53" s="63"/>
      <c r="N53" s="63"/>
      <c r="O53" s="63"/>
      <c r="Q53" s="4" t="e">
        <f t="shared" ref="Q53:Y53" si="35">(Q52-AD52)/AD52</f>
        <v>#REF!</v>
      </c>
      <c r="R53" s="4" t="e">
        <f t="shared" si="35"/>
        <v>#REF!</v>
      </c>
      <c r="S53" s="4" t="e">
        <f t="shared" si="35"/>
        <v>#REF!</v>
      </c>
      <c r="T53" s="4" t="e">
        <f t="shared" si="35"/>
        <v>#REF!</v>
      </c>
      <c r="U53" s="4" t="e">
        <f t="shared" si="35"/>
        <v>#REF!</v>
      </c>
      <c r="V53" s="4" t="e">
        <f t="shared" si="35"/>
        <v>#REF!</v>
      </c>
      <c r="W53" s="4" t="e">
        <f t="shared" si="35"/>
        <v>#REF!</v>
      </c>
      <c r="X53" s="4" t="e">
        <f t="shared" si="35"/>
        <v>#REF!</v>
      </c>
      <c r="Y53" s="4" t="e">
        <f t="shared" si="35"/>
        <v>#REF!</v>
      </c>
      <c r="Z53" s="63"/>
      <c r="AA53" s="63"/>
      <c r="AB53" s="63"/>
      <c r="AD53" s="4"/>
      <c r="AE53" s="4"/>
      <c r="AF53" s="4"/>
      <c r="AG53" s="4"/>
      <c r="AH53" s="4"/>
      <c r="AI53" s="4"/>
      <c r="AJ53" s="4"/>
      <c r="AK53" s="4"/>
      <c r="AL53" s="4"/>
      <c r="AM53" s="63"/>
      <c r="AN53" s="63"/>
      <c r="AO53" s="63"/>
    </row>
    <row r="54" spans="1:41" ht="14.4" customHeight="1" x14ac:dyDescent="0.3">
      <c r="A54" s="76" t="s">
        <v>142</v>
      </c>
      <c r="B54" s="77"/>
      <c r="C54" s="19"/>
      <c r="D54" s="9" t="e">
        <f>#REF!+#REF!</f>
        <v>#REF!</v>
      </c>
      <c r="E54" s="9" t="e">
        <f>#REF!+#REF!</f>
        <v>#REF!</v>
      </c>
      <c r="F54" s="9" t="e">
        <f>#REF!+#REF!</f>
        <v>#REF!</v>
      </c>
      <c r="G54" s="9" t="e">
        <f>#REF!+#REF!</f>
        <v>#REF!</v>
      </c>
      <c r="H54" s="9" t="e">
        <f>#REF!+#REF!</f>
        <v>#REF!</v>
      </c>
      <c r="I54" s="9" t="e">
        <f>#REF!+#REF!</f>
        <v>#REF!</v>
      </c>
      <c r="J54" s="9" t="e">
        <f>#REF!+#REF!</f>
        <v>#REF!</v>
      </c>
      <c r="K54" s="9" t="e">
        <f>#REF!+#REF!</f>
        <v>#REF!</v>
      </c>
      <c r="L54" s="9" t="e">
        <f>#REF!+#REF!</f>
        <v>#REF!</v>
      </c>
      <c r="M54" s="62" t="e">
        <f>L54/L$23</f>
        <v>#REF!</v>
      </c>
      <c r="N54" s="62" t="e">
        <f>K54/L54</f>
        <v>#REF!</v>
      </c>
      <c r="O54" s="62" t="e">
        <f>(L54-K54)/L54</f>
        <v>#REF!</v>
      </c>
      <c r="P54" s="33"/>
      <c r="Q54" s="9" t="e">
        <f>#REF!+#REF!</f>
        <v>#REF!</v>
      </c>
      <c r="R54" s="9" t="e">
        <f>#REF!+#REF!</f>
        <v>#REF!</v>
      </c>
      <c r="S54" s="9" t="e">
        <f>#REF!+#REF!</f>
        <v>#REF!</v>
      </c>
      <c r="T54" s="9" t="e">
        <f>#REF!+#REF!</f>
        <v>#REF!</v>
      </c>
      <c r="U54" s="9" t="e">
        <f>#REF!+#REF!</f>
        <v>#REF!</v>
      </c>
      <c r="V54" s="9" t="e">
        <f>#REF!+#REF!</f>
        <v>#REF!</v>
      </c>
      <c r="W54" s="9" t="e">
        <f>#REF!+#REF!</f>
        <v>#REF!</v>
      </c>
      <c r="X54" s="9" t="e">
        <f>#REF!+#REF!</f>
        <v>#REF!</v>
      </c>
      <c r="Y54" s="9" t="e">
        <f>#REF!+#REF!</f>
        <v>#REF!</v>
      </c>
      <c r="Z54" s="62" t="e">
        <f>Y54/Y$23</f>
        <v>#REF!</v>
      </c>
      <c r="AA54" s="62" t="e">
        <f>X54/Y54</f>
        <v>#REF!</v>
      </c>
      <c r="AB54" s="62" t="e">
        <f>(Y54-X54)/Y54</f>
        <v>#REF!</v>
      </c>
      <c r="AD54" s="9" t="e">
        <f>#REF!+#REF!</f>
        <v>#REF!</v>
      </c>
      <c r="AE54" s="9" t="e">
        <f>#REF!+#REF!</f>
        <v>#REF!</v>
      </c>
      <c r="AF54" s="9" t="e">
        <f>#REF!+#REF!</f>
        <v>#REF!</v>
      </c>
      <c r="AG54" s="9" t="e">
        <f>#REF!+#REF!</f>
        <v>#REF!</v>
      </c>
      <c r="AH54" s="9" t="e">
        <f>#REF!+#REF!</f>
        <v>#REF!</v>
      </c>
      <c r="AI54" s="9" t="e">
        <f>#REF!+#REF!</f>
        <v>#REF!</v>
      </c>
      <c r="AJ54" s="9" t="e">
        <f>#REF!+#REF!</f>
        <v>#REF!</v>
      </c>
      <c r="AK54" s="9" t="e">
        <f>#REF!+#REF!</f>
        <v>#REF!</v>
      </c>
      <c r="AL54" s="9" t="e">
        <f>#REF!+#REF!</f>
        <v>#REF!</v>
      </c>
      <c r="AM54" s="62" t="e">
        <f>AL54/AL$23</f>
        <v>#REF!</v>
      </c>
      <c r="AN54" s="62" t="e">
        <f>AK54/AL54</f>
        <v>#REF!</v>
      </c>
      <c r="AO54" s="62" t="e">
        <f>(AL54-AK54)/AL54</f>
        <v>#REF!</v>
      </c>
    </row>
    <row r="55" spans="1:41" x14ac:dyDescent="0.3">
      <c r="A55" s="229"/>
      <c r="B55" s="47"/>
      <c r="C55" s="8"/>
      <c r="D55" s="4" t="e">
        <f t="shared" ref="D55:L55" si="36">(D54-Q54)/Q54</f>
        <v>#REF!</v>
      </c>
      <c r="E55" s="4" t="e">
        <f t="shared" si="36"/>
        <v>#REF!</v>
      </c>
      <c r="F55" s="4" t="e">
        <f t="shared" si="36"/>
        <v>#REF!</v>
      </c>
      <c r="G55" s="4" t="e">
        <f t="shared" si="36"/>
        <v>#REF!</v>
      </c>
      <c r="H55" s="4" t="e">
        <f t="shared" si="36"/>
        <v>#REF!</v>
      </c>
      <c r="I55" s="4" t="e">
        <f t="shared" si="36"/>
        <v>#REF!</v>
      </c>
      <c r="J55" s="4" t="e">
        <f t="shared" si="36"/>
        <v>#REF!</v>
      </c>
      <c r="K55" s="4" t="e">
        <f t="shared" si="36"/>
        <v>#REF!</v>
      </c>
      <c r="L55" s="4" t="e">
        <f t="shared" si="36"/>
        <v>#REF!</v>
      </c>
      <c r="M55" s="63"/>
      <c r="N55" s="63"/>
      <c r="O55" s="63"/>
      <c r="Q55" s="4" t="e">
        <f t="shared" ref="Q55:Y55" si="37">(Q54-AD54)/AD54</f>
        <v>#REF!</v>
      </c>
      <c r="R55" s="4" t="e">
        <f t="shared" si="37"/>
        <v>#REF!</v>
      </c>
      <c r="S55" s="4" t="e">
        <f t="shared" si="37"/>
        <v>#REF!</v>
      </c>
      <c r="T55" s="4" t="e">
        <f t="shared" si="37"/>
        <v>#REF!</v>
      </c>
      <c r="U55" s="4" t="e">
        <f t="shared" si="37"/>
        <v>#REF!</v>
      </c>
      <c r="V55" s="4" t="e">
        <f t="shared" si="37"/>
        <v>#REF!</v>
      </c>
      <c r="W55" s="4" t="e">
        <f t="shared" si="37"/>
        <v>#REF!</v>
      </c>
      <c r="X55" s="4" t="e">
        <f t="shared" si="37"/>
        <v>#REF!</v>
      </c>
      <c r="Y55" s="4" t="e">
        <f t="shared" si="37"/>
        <v>#REF!</v>
      </c>
      <c r="Z55" s="63"/>
      <c r="AA55" s="63"/>
      <c r="AB55" s="63"/>
      <c r="AD55" s="4"/>
      <c r="AE55" s="4"/>
      <c r="AF55" s="4"/>
      <c r="AG55" s="4"/>
      <c r="AH55" s="4"/>
      <c r="AI55" s="4"/>
      <c r="AJ55" s="4"/>
      <c r="AK55" s="4"/>
      <c r="AL55" s="4"/>
      <c r="AM55" s="63"/>
      <c r="AN55" s="63"/>
      <c r="AO55" s="63"/>
    </row>
    <row r="56" spans="1:41" x14ac:dyDescent="0.3">
      <c r="A56" s="229" t="s">
        <v>11</v>
      </c>
      <c r="B56" s="47"/>
      <c r="C56" s="19" t="s">
        <v>0</v>
      </c>
      <c r="D56" s="9" t="e">
        <f>#REF!+#REF!</f>
        <v>#REF!</v>
      </c>
      <c r="E56" s="9" t="e">
        <f>#REF!+#REF!</f>
        <v>#REF!</v>
      </c>
      <c r="F56" s="9" t="e">
        <f>#REF!+#REF!</f>
        <v>#REF!</v>
      </c>
      <c r="G56" s="9" t="e">
        <f>#REF!+#REF!</f>
        <v>#REF!</v>
      </c>
      <c r="H56" s="9" t="e">
        <f>#REF!+#REF!</f>
        <v>#REF!</v>
      </c>
      <c r="I56" s="9" t="e">
        <f>#REF!+#REF!</f>
        <v>#REF!</v>
      </c>
      <c r="J56" s="9" t="e">
        <f>#REF!+#REF!</f>
        <v>#REF!</v>
      </c>
      <c r="K56" s="9" t="e">
        <f>#REF!+#REF!</f>
        <v>#REF!</v>
      </c>
      <c r="L56" s="9" t="e">
        <f>#REF!+#REF!</f>
        <v>#REF!</v>
      </c>
      <c r="M56" s="62" t="e">
        <f>L56/L$23</f>
        <v>#REF!</v>
      </c>
      <c r="N56" s="62" t="e">
        <f>K56/L56</f>
        <v>#REF!</v>
      </c>
      <c r="O56" s="62" t="e">
        <f>(L56-K56)/L56</f>
        <v>#REF!</v>
      </c>
      <c r="Q56" s="9" t="e">
        <f>#REF!+#REF!</f>
        <v>#REF!</v>
      </c>
      <c r="R56" s="9" t="e">
        <f>#REF!+#REF!</f>
        <v>#REF!</v>
      </c>
      <c r="S56" s="9" t="e">
        <f>#REF!+#REF!</f>
        <v>#REF!</v>
      </c>
      <c r="T56" s="9" t="e">
        <f>#REF!+#REF!</f>
        <v>#REF!</v>
      </c>
      <c r="U56" s="9" t="e">
        <f>#REF!+#REF!</f>
        <v>#REF!</v>
      </c>
      <c r="V56" s="9" t="e">
        <f>#REF!+#REF!</f>
        <v>#REF!</v>
      </c>
      <c r="W56" s="9" t="e">
        <f>#REF!+#REF!</f>
        <v>#REF!</v>
      </c>
      <c r="X56" s="9" t="e">
        <f>#REF!+#REF!</f>
        <v>#REF!</v>
      </c>
      <c r="Y56" s="9" t="e">
        <f>#REF!+#REF!</f>
        <v>#REF!</v>
      </c>
      <c r="Z56" s="62" t="e">
        <f>Y56/Y$23</f>
        <v>#REF!</v>
      </c>
      <c r="AA56" s="62" t="e">
        <f>X56/Y56</f>
        <v>#REF!</v>
      </c>
      <c r="AB56" s="62" t="e">
        <f>(Y56-X56)/Y56</f>
        <v>#REF!</v>
      </c>
      <c r="AD56" s="9" t="e">
        <f>#REF!+#REF!</f>
        <v>#REF!</v>
      </c>
      <c r="AE56" s="9" t="e">
        <f>#REF!+#REF!</f>
        <v>#REF!</v>
      </c>
      <c r="AF56" s="9" t="e">
        <f>#REF!+#REF!</f>
        <v>#REF!</v>
      </c>
      <c r="AG56" s="9" t="e">
        <f>#REF!+#REF!</f>
        <v>#REF!</v>
      </c>
      <c r="AH56" s="9" t="e">
        <f>#REF!+#REF!</f>
        <v>#REF!</v>
      </c>
      <c r="AI56" s="9" t="e">
        <f>#REF!+#REF!</f>
        <v>#REF!</v>
      </c>
      <c r="AJ56" s="9" t="e">
        <f>#REF!+#REF!</f>
        <v>#REF!</v>
      </c>
      <c r="AK56" s="9" t="e">
        <f>#REF!+#REF!</f>
        <v>#REF!</v>
      </c>
      <c r="AL56" s="9" t="e">
        <f>#REF!+#REF!</f>
        <v>#REF!</v>
      </c>
      <c r="AM56" s="62" t="e">
        <f>AL56/AL$23</f>
        <v>#REF!</v>
      </c>
      <c r="AN56" s="62" t="e">
        <f>AK56/AL56</f>
        <v>#REF!</v>
      </c>
      <c r="AO56" s="62" t="e">
        <f>(AL56-AK56)/AL56</f>
        <v>#REF!</v>
      </c>
    </row>
    <row r="57" spans="1:41" x14ac:dyDescent="0.3">
      <c r="A57" s="229"/>
      <c r="B57" s="47"/>
      <c r="C57" s="8" t="s">
        <v>156</v>
      </c>
      <c r="D57" s="4" t="e">
        <f t="shared" ref="D57:L57" si="38">(D56-Q56)/Q56</f>
        <v>#REF!</v>
      </c>
      <c r="E57" s="4" t="e">
        <f t="shared" si="38"/>
        <v>#REF!</v>
      </c>
      <c r="F57" s="4" t="e">
        <f t="shared" si="38"/>
        <v>#REF!</v>
      </c>
      <c r="G57" s="4" t="e">
        <f t="shared" si="38"/>
        <v>#REF!</v>
      </c>
      <c r="H57" s="4" t="e">
        <f t="shared" si="38"/>
        <v>#REF!</v>
      </c>
      <c r="I57" s="4" t="e">
        <f t="shared" si="38"/>
        <v>#REF!</v>
      </c>
      <c r="J57" s="4" t="e">
        <f t="shared" si="38"/>
        <v>#REF!</v>
      </c>
      <c r="K57" s="4" t="e">
        <f t="shared" si="38"/>
        <v>#REF!</v>
      </c>
      <c r="L57" s="4" t="e">
        <f t="shared" si="38"/>
        <v>#REF!</v>
      </c>
      <c r="M57" s="63"/>
      <c r="N57" s="63"/>
      <c r="O57" s="63"/>
      <c r="Q57" s="4" t="e">
        <f t="shared" ref="Q57:Y57" si="39">(Q56-AD56)/AD56</f>
        <v>#REF!</v>
      </c>
      <c r="R57" s="4" t="e">
        <f t="shared" si="39"/>
        <v>#REF!</v>
      </c>
      <c r="S57" s="4" t="e">
        <f t="shared" si="39"/>
        <v>#REF!</v>
      </c>
      <c r="T57" s="4" t="e">
        <f t="shared" si="39"/>
        <v>#REF!</v>
      </c>
      <c r="U57" s="4" t="e">
        <f t="shared" si="39"/>
        <v>#REF!</v>
      </c>
      <c r="V57" s="4" t="e">
        <f t="shared" si="39"/>
        <v>#REF!</v>
      </c>
      <c r="W57" s="4" t="e">
        <f t="shared" si="39"/>
        <v>#REF!</v>
      </c>
      <c r="X57" s="4" t="e">
        <f t="shared" si="39"/>
        <v>#REF!</v>
      </c>
      <c r="Y57" s="4" t="e">
        <f t="shared" si="39"/>
        <v>#REF!</v>
      </c>
      <c r="Z57" s="63"/>
      <c r="AA57" s="63"/>
      <c r="AB57" s="63"/>
      <c r="AD57" s="4"/>
      <c r="AE57" s="4"/>
      <c r="AF57" s="4"/>
      <c r="AG57" s="4"/>
      <c r="AH57" s="4"/>
      <c r="AI57" s="4"/>
      <c r="AJ57" s="4"/>
      <c r="AK57" s="4"/>
      <c r="AL57" s="4"/>
      <c r="AM57" s="63"/>
      <c r="AN57" s="63"/>
      <c r="AO57" s="63"/>
    </row>
    <row r="58" spans="1:41" x14ac:dyDescent="0.3">
      <c r="A58" s="229" t="s">
        <v>16</v>
      </c>
      <c r="B58" s="47"/>
      <c r="C58" s="19" t="s">
        <v>0</v>
      </c>
      <c r="D58" s="9" t="e">
        <f>#REF!+#REF!</f>
        <v>#REF!</v>
      </c>
      <c r="E58" s="9" t="e">
        <f>#REF!+#REF!</f>
        <v>#REF!</v>
      </c>
      <c r="F58" s="9" t="e">
        <f>#REF!+#REF!</f>
        <v>#REF!</v>
      </c>
      <c r="G58" s="9" t="e">
        <f>#REF!+#REF!</f>
        <v>#REF!</v>
      </c>
      <c r="H58" s="9" t="e">
        <f>#REF!+#REF!</f>
        <v>#REF!</v>
      </c>
      <c r="I58" s="9" t="e">
        <f>#REF!+#REF!</f>
        <v>#REF!</v>
      </c>
      <c r="J58" s="9" t="e">
        <f>#REF!+#REF!</f>
        <v>#REF!</v>
      </c>
      <c r="K58" s="9" t="e">
        <f>#REF!+#REF!</f>
        <v>#REF!</v>
      </c>
      <c r="L58" s="9" t="e">
        <f>#REF!+#REF!</f>
        <v>#REF!</v>
      </c>
      <c r="M58" s="62" t="e">
        <f>L58/L$23</f>
        <v>#REF!</v>
      </c>
      <c r="N58" s="62" t="e">
        <f>K58/L58</f>
        <v>#REF!</v>
      </c>
      <c r="O58" s="62" t="e">
        <f>(L58-K58)/L58</f>
        <v>#REF!</v>
      </c>
      <c r="Q58" s="9" t="e">
        <f>#REF!+#REF!</f>
        <v>#REF!</v>
      </c>
      <c r="R58" s="9" t="e">
        <f>#REF!+#REF!</f>
        <v>#REF!</v>
      </c>
      <c r="S58" s="9" t="e">
        <f>#REF!+#REF!</f>
        <v>#REF!</v>
      </c>
      <c r="T58" s="9" t="e">
        <f>#REF!+#REF!</f>
        <v>#REF!</v>
      </c>
      <c r="U58" s="9" t="e">
        <f>#REF!+#REF!</f>
        <v>#REF!</v>
      </c>
      <c r="V58" s="9" t="e">
        <f>#REF!+#REF!</f>
        <v>#REF!</v>
      </c>
      <c r="W58" s="9" t="e">
        <f>#REF!+#REF!</f>
        <v>#REF!</v>
      </c>
      <c r="X58" s="9" t="e">
        <f>#REF!+#REF!</f>
        <v>#REF!</v>
      </c>
      <c r="Y58" s="9" t="e">
        <f>#REF!+#REF!</f>
        <v>#REF!</v>
      </c>
      <c r="Z58" s="62" t="e">
        <f>Y58/Y$23</f>
        <v>#REF!</v>
      </c>
      <c r="AA58" s="62" t="e">
        <f>X58/Y58</f>
        <v>#REF!</v>
      </c>
      <c r="AB58" s="62" t="e">
        <f>(Y58-X58)/Y58</f>
        <v>#REF!</v>
      </c>
      <c r="AD58" s="9" t="e">
        <f>#REF!+#REF!</f>
        <v>#REF!</v>
      </c>
      <c r="AE58" s="9" t="e">
        <f>#REF!+#REF!</f>
        <v>#REF!</v>
      </c>
      <c r="AF58" s="9" t="e">
        <f>#REF!+#REF!</f>
        <v>#REF!</v>
      </c>
      <c r="AG58" s="9" t="e">
        <f>#REF!+#REF!</f>
        <v>#REF!</v>
      </c>
      <c r="AH58" s="9" t="e">
        <f>#REF!+#REF!</f>
        <v>#REF!</v>
      </c>
      <c r="AI58" s="9" t="e">
        <f>#REF!+#REF!</f>
        <v>#REF!</v>
      </c>
      <c r="AJ58" s="9" t="e">
        <f>#REF!+#REF!</f>
        <v>#REF!</v>
      </c>
      <c r="AK58" s="9" t="e">
        <f>#REF!+#REF!</f>
        <v>#REF!</v>
      </c>
      <c r="AL58" s="9" t="e">
        <f>#REF!+#REF!</f>
        <v>#REF!</v>
      </c>
      <c r="AM58" s="62" t="e">
        <f>AL58/AL$23</f>
        <v>#REF!</v>
      </c>
      <c r="AN58" s="62" t="e">
        <f>AK58/AL58</f>
        <v>#REF!</v>
      </c>
      <c r="AO58" s="62" t="e">
        <f>(AL58-AK58)/AL58</f>
        <v>#REF!</v>
      </c>
    </row>
    <row r="59" spans="1:41" x14ac:dyDescent="0.3">
      <c r="A59" s="229"/>
      <c r="B59" s="47"/>
      <c r="C59" s="8" t="s">
        <v>156</v>
      </c>
      <c r="D59" s="4" t="e">
        <f t="shared" ref="D59:L59" si="40">(D58-Q58)/Q58</f>
        <v>#REF!</v>
      </c>
      <c r="E59" s="4" t="e">
        <f t="shared" si="40"/>
        <v>#REF!</v>
      </c>
      <c r="F59" s="4" t="e">
        <f t="shared" si="40"/>
        <v>#REF!</v>
      </c>
      <c r="G59" s="4" t="e">
        <f t="shared" si="40"/>
        <v>#REF!</v>
      </c>
      <c r="H59" s="4" t="e">
        <f t="shared" si="40"/>
        <v>#REF!</v>
      </c>
      <c r="I59" s="4" t="e">
        <f t="shared" si="40"/>
        <v>#REF!</v>
      </c>
      <c r="J59" s="4" t="e">
        <f t="shared" si="40"/>
        <v>#REF!</v>
      </c>
      <c r="K59" s="4" t="e">
        <f t="shared" si="40"/>
        <v>#REF!</v>
      </c>
      <c r="L59" s="4" t="e">
        <f t="shared" si="40"/>
        <v>#REF!</v>
      </c>
      <c r="M59" s="63"/>
      <c r="N59" s="63"/>
      <c r="O59" s="63"/>
      <c r="Q59" s="4" t="e">
        <f t="shared" ref="Q59:Y59" si="41">(Q58-AD58)/AD58</f>
        <v>#REF!</v>
      </c>
      <c r="R59" s="4" t="e">
        <f t="shared" si="41"/>
        <v>#REF!</v>
      </c>
      <c r="S59" s="4" t="e">
        <f t="shared" si="41"/>
        <v>#REF!</v>
      </c>
      <c r="T59" s="4" t="e">
        <f t="shared" si="41"/>
        <v>#REF!</v>
      </c>
      <c r="U59" s="4" t="e">
        <f t="shared" si="41"/>
        <v>#REF!</v>
      </c>
      <c r="V59" s="4" t="e">
        <f t="shared" si="41"/>
        <v>#REF!</v>
      </c>
      <c r="W59" s="4" t="e">
        <f t="shared" si="41"/>
        <v>#REF!</v>
      </c>
      <c r="X59" s="4" t="e">
        <f t="shared" si="41"/>
        <v>#REF!</v>
      </c>
      <c r="Y59" s="4" t="e">
        <f t="shared" si="41"/>
        <v>#REF!</v>
      </c>
      <c r="Z59" s="63"/>
      <c r="AA59" s="63"/>
      <c r="AB59" s="63"/>
      <c r="AD59" s="4"/>
      <c r="AE59" s="4"/>
      <c r="AF59" s="4"/>
      <c r="AG59" s="4"/>
      <c r="AH59" s="4"/>
      <c r="AI59" s="4"/>
      <c r="AJ59" s="4"/>
      <c r="AK59" s="4"/>
      <c r="AL59" s="4"/>
      <c r="AM59" s="63"/>
      <c r="AN59" s="63"/>
      <c r="AO59" s="63"/>
    </row>
    <row r="60" spans="1:41" x14ac:dyDescent="0.3">
      <c r="A60" s="229" t="s">
        <v>17</v>
      </c>
      <c r="B60" s="47"/>
      <c r="C60" s="19" t="s">
        <v>0</v>
      </c>
      <c r="D60" s="9" t="e">
        <f>#REF!+#REF!</f>
        <v>#REF!</v>
      </c>
      <c r="E60" s="9" t="e">
        <f>#REF!+#REF!</f>
        <v>#REF!</v>
      </c>
      <c r="F60" s="9" t="e">
        <f>#REF!+#REF!</f>
        <v>#REF!</v>
      </c>
      <c r="G60" s="9" t="e">
        <f>#REF!+#REF!</f>
        <v>#REF!</v>
      </c>
      <c r="H60" s="9" t="e">
        <f>#REF!+#REF!</f>
        <v>#REF!</v>
      </c>
      <c r="I60" s="9" t="e">
        <f>#REF!+#REF!</f>
        <v>#REF!</v>
      </c>
      <c r="J60" s="9" t="e">
        <f>#REF!+#REF!</f>
        <v>#REF!</v>
      </c>
      <c r="K60" s="9" t="e">
        <f>#REF!+#REF!</f>
        <v>#REF!</v>
      </c>
      <c r="L60" s="9" t="e">
        <f>#REF!+#REF!</f>
        <v>#REF!</v>
      </c>
      <c r="M60" s="62" t="e">
        <f>L60/L$23</f>
        <v>#REF!</v>
      </c>
      <c r="N60" s="62" t="e">
        <f>K60/L60</f>
        <v>#REF!</v>
      </c>
      <c r="O60" s="62" t="e">
        <f>(L60-K60)/L60</f>
        <v>#REF!</v>
      </c>
      <c r="Q60" s="9" t="e">
        <f>#REF!+#REF!</f>
        <v>#REF!</v>
      </c>
      <c r="R60" s="9" t="e">
        <f>#REF!+#REF!</f>
        <v>#REF!</v>
      </c>
      <c r="S60" s="9" t="e">
        <f>#REF!+#REF!</f>
        <v>#REF!</v>
      </c>
      <c r="T60" s="9" t="e">
        <f>#REF!+#REF!</f>
        <v>#REF!</v>
      </c>
      <c r="U60" s="9" t="e">
        <f>#REF!+#REF!</f>
        <v>#REF!</v>
      </c>
      <c r="V60" s="9" t="e">
        <f>#REF!+#REF!</f>
        <v>#REF!</v>
      </c>
      <c r="W60" s="9" t="e">
        <f>#REF!+#REF!</f>
        <v>#REF!</v>
      </c>
      <c r="X60" s="9" t="e">
        <f>#REF!+#REF!</f>
        <v>#REF!</v>
      </c>
      <c r="Y60" s="9" t="e">
        <f>#REF!+#REF!</f>
        <v>#REF!</v>
      </c>
      <c r="Z60" s="62" t="e">
        <f>Y60/Y$23</f>
        <v>#REF!</v>
      </c>
      <c r="AA60" s="62" t="e">
        <f>X60/Y60</f>
        <v>#REF!</v>
      </c>
      <c r="AB60" s="62" t="e">
        <f>(Y60-X60)/Y60</f>
        <v>#REF!</v>
      </c>
      <c r="AD60" s="9" t="e">
        <f>#REF!+#REF!</f>
        <v>#REF!</v>
      </c>
      <c r="AE60" s="9" t="e">
        <f>#REF!+#REF!</f>
        <v>#REF!</v>
      </c>
      <c r="AF60" s="9" t="e">
        <f>#REF!+#REF!</f>
        <v>#REF!</v>
      </c>
      <c r="AG60" s="9" t="e">
        <f>#REF!+#REF!</f>
        <v>#REF!</v>
      </c>
      <c r="AH60" s="9" t="e">
        <f>#REF!+#REF!</f>
        <v>#REF!</v>
      </c>
      <c r="AI60" s="9" t="e">
        <f>#REF!+#REF!</f>
        <v>#REF!</v>
      </c>
      <c r="AJ60" s="9" t="e">
        <f>#REF!+#REF!</f>
        <v>#REF!</v>
      </c>
      <c r="AK60" s="9" t="e">
        <f>#REF!+#REF!</f>
        <v>#REF!</v>
      </c>
      <c r="AL60" s="9" t="e">
        <f>#REF!+#REF!</f>
        <v>#REF!</v>
      </c>
      <c r="AM60" s="62" t="e">
        <f>AL60/AL$23</f>
        <v>#REF!</v>
      </c>
      <c r="AN60" s="62" t="e">
        <f>AK60/AL60</f>
        <v>#REF!</v>
      </c>
      <c r="AO60" s="62" t="e">
        <f>(AL60-AK60)/AL60</f>
        <v>#REF!</v>
      </c>
    </row>
    <row r="61" spans="1:41" x14ac:dyDescent="0.3">
      <c r="A61" s="229"/>
      <c r="B61" s="47"/>
      <c r="C61" s="8" t="s">
        <v>156</v>
      </c>
      <c r="D61" s="4" t="e">
        <f t="shared" ref="D61:L61" si="42">(D60-Q60)/Q60</f>
        <v>#REF!</v>
      </c>
      <c r="E61" s="4" t="e">
        <f t="shared" si="42"/>
        <v>#REF!</v>
      </c>
      <c r="F61" s="4" t="e">
        <f t="shared" si="42"/>
        <v>#REF!</v>
      </c>
      <c r="G61" s="4" t="e">
        <f t="shared" si="42"/>
        <v>#REF!</v>
      </c>
      <c r="H61" s="4" t="e">
        <f t="shared" si="42"/>
        <v>#REF!</v>
      </c>
      <c r="I61" s="4" t="e">
        <f t="shared" si="42"/>
        <v>#REF!</v>
      </c>
      <c r="J61" s="4" t="e">
        <f t="shared" si="42"/>
        <v>#REF!</v>
      </c>
      <c r="K61" s="4" t="e">
        <f t="shared" si="42"/>
        <v>#REF!</v>
      </c>
      <c r="L61" s="4" t="e">
        <f t="shared" si="42"/>
        <v>#REF!</v>
      </c>
      <c r="M61" s="63"/>
      <c r="N61" s="63"/>
      <c r="O61" s="63"/>
      <c r="Q61" s="4" t="e">
        <f t="shared" ref="Q61:Y61" si="43">(Q60-AD60)/AD60</f>
        <v>#REF!</v>
      </c>
      <c r="R61" s="4" t="e">
        <f t="shared" si="43"/>
        <v>#REF!</v>
      </c>
      <c r="S61" s="4" t="e">
        <f t="shared" si="43"/>
        <v>#REF!</v>
      </c>
      <c r="T61" s="4" t="e">
        <f t="shared" si="43"/>
        <v>#REF!</v>
      </c>
      <c r="U61" s="4" t="e">
        <f t="shared" si="43"/>
        <v>#REF!</v>
      </c>
      <c r="V61" s="4" t="e">
        <f t="shared" si="43"/>
        <v>#REF!</v>
      </c>
      <c r="W61" s="4" t="e">
        <f t="shared" si="43"/>
        <v>#REF!</v>
      </c>
      <c r="X61" s="4" t="e">
        <f t="shared" si="43"/>
        <v>#REF!</v>
      </c>
      <c r="Y61" s="4" t="e">
        <f t="shared" si="43"/>
        <v>#REF!</v>
      </c>
      <c r="Z61" s="63"/>
      <c r="AA61" s="63"/>
      <c r="AB61" s="63"/>
      <c r="AD61" s="4"/>
      <c r="AE61" s="4"/>
      <c r="AF61" s="4"/>
      <c r="AG61" s="4"/>
      <c r="AH61" s="4"/>
      <c r="AI61" s="4"/>
      <c r="AJ61" s="4"/>
      <c r="AK61" s="4"/>
      <c r="AL61" s="4"/>
      <c r="AM61" s="63"/>
      <c r="AN61" s="63"/>
      <c r="AO61" s="63"/>
    </row>
    <row r="62" spans="1:41" ht="14.4" customHeight="1" x14ac:dyDescent="0.3">
      <c r="A62" s="76" t="s">
        <v>145</v>
      </c>
      <c r="B62" s="77"/>
      <c r="C62" s="19"/>
      <c r="D62" s="9" t="e">
        <f>#REF!+#REF!</f>
        <v>#REF!</v>
      </c>
      <c r="E62" s="9" t="e">
        <f>#REF!+#REF!</f>
        <v>#REF!</v>
      </c>
      <c r="F62" s="9" t="e">
        <f>#REF!+#REF!</f>
        <v>#REF!</v>
      </c>
      <c r="G62" s="9" t="e">
        <f>#REF!+#REF!</f>
        <v>#REF!</v>
      </c>
      <c r="H62" s="9" t="e">
        <f>#REF!+#REF!</f>
        <v>#REF!</v>
      </c>
      <c r="I62" s="9" t="e">
        <f>#REF!+#REF!</f>
        <v>#REF!</v>
      </c>
      <c r="J62" s="9" t="e">
        <f>#REF!+#REF!</f>
        <v>#REF!</v>
      </c>
      <c r="K62" s="9" t="e">
        <f>#REF!+#REF!</f>
        <v>#REF!</v>
      </c>
      <c r="L62" s="9" t="e">
        <f>#REF!+#REF!</f>
        <v>#REF!</v>
      </c>
      <c r="M62" s="62" t="e">
        <f>L62/L$23</f>
        <v>#REF!</v>
      </c>
      <c r="N62" s="62" t="e">
        <f>K62/L62</f>
        <v>#REF!</v>
      </c>
      <c r="O62" s="62" t="e">
        <f>(L62-K62)/L62</f>
        <v>#REF!</v>
      </c>
      <c r="Q62" s="9" t="e">
        <f>#REF!+#REF!</f>
        <v>#REF!</v>
      </c>
      <c r="R62" s="9" t="e">
        <f>#REF!+#REF!</f>
        <v>#REF!</v>
      </c>
      <c r="S62" s="9" t="e">
        <f>#REF!+#REF!</f>
        <v>#REF!</v>
      </c>
      <c r="T62" s="9" t="e">
        <f>#REF!+#REF!</f>
        <v>#REF!</v>
      </c>
      <c r="U62" s="9" t="e">
        <f>#REF!+#REF!</f>
        <v>#REF!</v>
      </c>
      <c r="V62" s="9" t="e">
        <f>#REF!+#REF!</f>
        <v>#REF!</v>
      </c>
      <c r="W62" s="9" t="e">
        <f>#REF!+#REF!</f>
        <v>#REF!</v>
      </c>
      <c r="X62" s="9" t="e">
        <f>#REF!+#REF!</f>
        <v>#REF!</v>
      </c>
      <c r="Y62" s="9" t="e">
        <f>#REF!+#REF!</f>
        <v>#REF!</v>
      </c>
      <c r="Z62" s="62" t="e">
        <f>Y62/Y$23</f>
        <v>#REF!</v>
      </c>
      <c r="AA62" s="62" t="e">
        <f>X62/Y62</f>
        <v>#REF!</v>
      </c>
      <c r="AB62" s="62" t="e">
        <f>(Y62-X62)/Y62</f>
        <v>#REF!</v>
      </c>
      <c r="AD62" s="9" t="e">
        <f>#REF!+#REF!</f>
        <v>#REF!</v>
      </c>
      <c r="AE62" s="9" t="e">
        <f>#REF!+#REF!</f>
        <v>#REF!</v>
      </c>
      <c r="AF62" s="9" t="e">
        <f>#REF!+#REF!</f>
        <v>#REF!</v>
      </c>
      <c r="AG62" s="9" t="e">
        <f>#REF!+#REF!</f>
        <v>#REF!</v>
      </c>
      <c r="AH62" s="9" t="e">
        <f>#REF!+#REF!</f>
        <v>#REF!</v>
      </c>
      <c r="AI62" s="9" t="e">
        <f>#REF!+#REF!</f>
        <v>#REF!</v>
      </c>
      <c r="AJ62" s="9" t="e">
        <f>#REF!+#REF!</f>
        <v>#REF!</v>
      </c>
      <c r="AK62" s="9" t="e">
        <f>#REF!+#REF!</f>
        <v>#REF!</v>
      </c>
      <c r="AL62" s="9" t="e">
        <f>#REF!+#REF!</f>
        <v>#REF!</v>
      </c>
      <c r="AM62" s="62" t="e">
        <f>AL62/AL$23</f>
        <v>#REF!</v>
      </c>
      <c r="AN62" s="62" t="e">
        <f>AK62/AL62</f>
        <v>#REF!</v>
      </c>
      <c r="AO62" s="62" t="e">
        <f>(AL62-AK62)/AL62</f>
        <v>#REF!</v>
      </c>
    </row>
    <row r="63" spans="1:41" x14ac:dyDescent="0.3">
      <c r="A63" s="229"/>
      <c r="B63" s="47"/>
      <c r="C63" s="8"/>
      <c r="D63" s="4" t="e">
        <f t="shared" ref="D63:L63" si="44">(D62-Q62)/Q62</f>
        <v>#REF!</v>
      </c>
      <c r="E63" s="4" t="e">
        <f t="shared" si="44"/>
        <v>#REF!</v>
      </c>
      <c r="F63" s="4" t="e">
        <f t="shared" si="44"/>
        <v>#REF!</v>
      </c>
      <c r="G63" s="4" t="e">
        <f t="shared" si="44"/>
        <v>#REF!</v>
      </c>
      <c r="H63" s="4" t="e">
        <f t="shared" si="44"/>
        <v>#REF!</v>
      </c>
      <c r="I63" s="4" t="e">
        <f t="shared" si="44"/>
        <v>#REF!</v>
      </c>
      <c r="J63" s="4" t="e">
        <f t="shared" si="44"/>
        <v>#REF!</v>
      </c>
      <c r="K63" s="4" t="e">
        <f t="shared" si="44"/>
        <v>#REF!</v>
      </c>
      <c r="L63" s="4" t="e">
        <f t="shared" si="44"/>
        <v>#REF!</v>
      </c>
      <c r="M63" s="63"/>
      <c r="N63" s="63"/>
      <c r="O63" s="63"/>
      <c r="Q63" s="4" t="e">
        <f t="shared" ref="Q63:Y63" si="45">(Q62-AD62)/AD62</f>
        <v>#REF!</v>
      </c>
      <c r="R63" s="4" t="e">
        <f t="shared" si="45"/>
        <v>#REF!</v>
      </c>
      <c r="S63" s="4" t="e">
        <f t="shared" si="45"/>
        <v>#REF!</v>
      </c>
      <c r="T63" s="4" t="e">
        <f t="shared" si="45"/>
        <v>#REF!</v>
      </c>
      <c r="U63" s="4" t="e">
        <f t="shared" si="45"/>
        <v>#REF!</v>
      </c>
      <c r="V63" s="4" t="e">
        <f t="shared" si="45"/>
        <v>#REF!</v>
      </c>
      <c r="W63" s="4" t="e">
        <f t="shared" si="45"/>
        <v>#REF!</v>
      </c>
      <c r="X63" s="4" t="e">
        <f t="shared" si="45"/>
        <v>#REF!</v>
      </c>
      <c r="Y63" s="4" t="e">
        <f t="shared" si="45"/>
        <v>#REF!</v>
      </c>
      <c r="Z63" s="63"/>
      <c r="AA63" s="63"/>
      <c r="AB63" s="63"/>
      <c r="AD63" s="4"/>
      <c r="AE63" s="4"/>
      <c r="AF63" s="4"/>
      <c r="AG63" s="4"/>
      <c r="AH63" s="4"/>
      <c r="AI63" s="4"/>
      <c r="AJ63" s="4"/>
      <c r="AK63" s="4"/>
      <c r="AL63" s="4"/>
      <c r="AM63" s="63"/>
      <c r="AN63" s="63"/>
      <c r="AO63" s="63"/>
    </row>
    <row r="64" spans="1:41" x14ac:dyDescent="0.3">
      <c r="A64" s="229"/>
      <c r="B64" s="47"/>
      <c r="C64" s="8" t="s">
        <v>259</v>
      </c>
      <c r="D64" s="87" t="e">
        <f>D62/D21</f>
        <v>#REF!</v>
      </c>
      <c r="E64" s="4"/>
      <c r="F64" s="4"/>
      <c r="G64" s="4"/>
      <c r="H64" s="4"/>
      <c r="I64" s="4"/>
      <c r="J64" s="4"/>
      <c r="K64" s="4"/>
      <c r="L64" s="4"/>
      <c r="M64" s="63"/>
      <c r="N64" s="63"/>
      <c r="O64" s="63"/>
      <c r="Q64" s="4"/>
      <c r="R64" s="4"/>
      <c r="S64" s="4"/>
      <c r="T64" s="4"/>
      <c r="U64" s="4"/>
      <c r="V64" s="4"/>
      <c r="W64" s="4"/>
      <c r="X64" s="4"/>
      <c r="Y64" s="4"/>
      <c r="Z64" s="63"/>
      <c r="AA64" s="63"/>
      <c r="AB64" s="63"/>
      <c r="AD64" s="4"/>
      <c r="AE64" s="4"/>
      <c r="AF64" s="4"/>
      <c r="AG64" s="4"/>
      <c r="AH64" s="4"/>
      <c r="AI64" s="4"/>
      <c r="AJ64" s="4"/>
      <c r="AK64" s="4"/>
      <c r="AL64" s="4"/>
      <c r="AM64" s="63"/>
      <c r="AN64" s="63"/>
      <c r="AO64" s="63"/>
    </row>
    <row r="65" spans="1:41" x14ac:dyDescent="0.3">
      <c r="A65" s="41" t="s">
        <v>6</v>
      </c>
      <c r="B65" s="47"/>
      <c r="C65" s="8" t="s">
        <v>0</v>
      </c>
      <c r="D65" s="9" t="e">
        <f>#REF!+#REF!</f>
        <v>#REF!</v>
      </c>
      <c r="E65" s="9" t="e">
        <f>#REF!+#REF!</f>
        <v>#REF!</v>
      </c>
      <c r="F65" s="9" t="e">
        <f>#REF!+#REF!</f>
        <v>#REF!</v>
      </c>
      <c r="G65" s="9" t="e">
        <f>#REF!+#REF!</f>
        <v>#REF!</v>
      </c>
      <c r="H65" s="9" t="e">
        <f>#REF!+#REF!</f>
        <v>#REF!</v>
      </c>
      <c r="I65" s="9" t="e">
        <f>#REF!+#REF!</f>
        <v>#REF!</v>
      </c>
      <c r="J65" s="9" t="e">
        <f>#REF!+#REF!</f>
        <v>#REF!</v>
      </c>
      <c r="K65" s="9" t="e">
        <f>#REF!+#REF!</f>
        <v>#REF!</v>
      </c>
      <c r="L65" s="9" t="e">
        <f>#REF!+#REF!</f>
        <v>#REF!</v>
      </c>
      <c r="M65" s="62" t="e">
        <f>L65/L$23</f>
        <v>#REF!</v>
      </c>
      <c r="N65" s="62" t="e">
        <f>K65/L65</f>
        <v>#REF!</v>
      </c>
      <c r="O65" s="62" t="e">
        <f>(L65-K65)/L65</f>
        <v>#REF!</v>
      </c>
      <c r="Q65" s="9" t="e">
        <f>#REF!+#REF!</f>
        <v>#REF!</v>
      </c>
      <c r="R65" s="9" t="e">
        <f>#REF!+#REF!</f>
        <v>#REF!</v>
      </c>
      <c r="S65" s="9" t="e">
        <f>#REF!+#REF!</f>
        <v>#REF!</v>
      </c>
      <c r="T65" s="9" t="e">
        <f>#REF!+#REF!</f>
        <v>#REF!</v>
      </c>
      <c r="U65" s="9" t="e">
        <f>#REF!+#REF!</f>
        <v>#REF!</v>
      </c>
      <c r="V65" s="9" t="e">
        <f>#REF!+#REF!</f>
        <v>#REF!</v>
      </c>
      <c r="W65" s="9" t="e">
        <f>#REF!+#REF!</f>
        <v>#REF!</v>
      </c>
      <c r="X65" s="9" t="e">
        <f>#REF!+#REF!</f>
        <v>#REF!</v>
      </c>
      <c r="Y65" s="9" t="e">
        <f>#REF!+#REF!</f>
        <v>#REF!</v>
      </c>
      <c r="Z65" s="62" t="e">
        <f>Y65/Y$23</f>
        <v>#REF!</v>
      </c>
      <c r="AA65" s="62" t="e">
        <f>X65/Y65</f>
        <v>#REF!</v>
      </c>
      <c r="AB65" s="62" t="e">
        <f>(Y65-X65)/Y65</f>
        <v>#REF!</v>
      </c>
      <c r="AD65" s="9" t="e">
        <f>#REF!+#REF!</f>
        <v>#REF!</v>
      </c>
      <c r="AE65" s="9" t="e">
        <f>#REF!+#REF!</f>
        <v>#REF!</v>
      </c>
      <c r="AF65" s="9" t="e">
        <f>#REF!+#REF!</f>
        <v>#REF!</v>
      </c>
      <c r="AG65" s="9" t="e">
        <f>#REF!+#REF!</f>
        <v>#REF!</v>
      </c>
      <c r="AH65" s="9" t="e">
        <f>#REF!+#REF!</f>
        <v>#REF!</v>
      </c>
      <c r="AI65" s="9" t="e">
        <f>#REF!+#REF!</f>
        <v>#REF!</v>
      </c>
      <c r="AJ65" s="9" t="e">
        <f>#REF!+#REF!</f>
        <v>#REF!</v>
      </c>
      <c r="AK65" s="9" t="e">
        <f>#REF!+#REF!</f>
        <v>#REF!</v>
      </c>
      <c r="AL65" s="9" t="e">
        <f>#REF!+#REF!</f>
        <v>#REF!</v>
      </c>
      <c r="AM65" s="62" t="e">
        <f>AL65/AL$23</f>
        <v>#REF!</v>
      </c>
      <c r="AN65" s="62" t="e">
        <f>AK65/AL65</f>
        <v>#REF!</v>
      </c>
      <c r="AO65" s="62" t="e">
        <f>(AL65-AK65)/AL65</f>
        <v>#REF!</v>
      </c>
    </row>
    <row r="66" spans="1:41" x14ac:dyDescent="0.3">
      <c r="A66" s="41"/>
      <c r="B66" s="47"/>
      <c r="C66" s="8" t="s">
        <v>157</v>
      </c>
      <c r="D66" s="4" t="e">
        <f t="shared" ref="D66:L66" si="46">(D65-Q65)/Q65</f>
        <v>#REF!</v>
      </c>
      <c r="E66" s="4" t="e">
        <f t="shared" si="46"/>
        <v>#REF!</v>
      </c>
      <c r="F66" s="4" t="e">
        <f t="shared" si="46"/>
        <v>#REF!</v>
      </c>
      <c r="G66" s="4" t="e">
        <f t="shared" si="46"/>
        <v>#REF!</v>
      </c>
      <c r="H66" s="4" t="e">
        <f t="shared" si="46"/>
        <v>#REF!</v>
      </c>
      <c r="I66" s="4" t="e">
        <f t="shared" si="46"/>
        <v>#REF!</v>
      </c>
      <c r="J66" s="4" t="e">
        <f t="shared" si="46"/>
        <v>#REF!</v>
      </c>
      <c r="K66" s="4" t="e">
        <f t="shared" si="46"/>
        <v>#REF!</v>
      </c>
      <c r="L66" s="4" t="e">
        <f t="shared" si="46"/>
        <v>#REF!</v>
      </c>
      <c r="M66" s="12"/>
      <c r="N66" s="12"/>
      <c r="O66" s="12"/>
      <c r="Q66" s="4" t="e">
        <f t="shared" ref="Q66:Y66" si="47">(Q65-AD65)/AD65</f>
        <v>#REF!</v>
      </c>
      <c r="R66" s="4" t="e">
        <f t="shared" si="47"/>
        <v>#REF!</v>
      </c>
      <c r="S66" s="4" t="e">
        <f t="shared" si="47"/>
        <v>#REF!</v>
      </c>
      <c r="T66" s="4" t="e">
        <f t="shared" si="47"/>
        <v>#REF!</v>
      </c>
      <c r="U66" s="4" t="e">
        <f t="shared" si="47"/>
        <v>#REF!</v>
      </c>
      <c r="V66" s="4" t="e">
        <f t="shared" si="47"/>
        <v>#REF!</v>
      </c>
      <c r="W66" s="4" t="e">
        <f t="shared" si="47"/>
        <v>#REF!</v>
      </c>
      <c r="X66" s="4" t="e">
        <f t="shared" si="47"/>
        <v>#REF!</v>
      </c>
      <c r="Y66" s="4" t="e">
        <f t="shared" si="47"/>
        <v>#REF!</v>
      </c>
      <c r="Z66" s="12"/>
      <c r="AA66" s="12"/>
      <c r="AB66" s="12"/>
      <c r="AD66" s="4"/>
      <c r="AE66" s="4"/>
      <c r="AF66" s="4"/>
      <c r="AG66" s="4"/>
      <c r="AH66" s="4"/>
      <c r="AI66" s="4"/>
      <c r="AJ66" s="4"/>
      <c r="AK66" s="4"/>
      <c r="AL66" s="4"/>
      <c r="AM66" s="63"/>
      <c r="AN66" s="63"/>
      <c r="AO66" s="63"/>
    </row>
    <row r="67" spans="1:41" x14ac:dyDescent="0.3">
      <c r="A67" s="22"/>
      <c r="C67" s="8"/>
      <c r="D67" s="4"/>
      <c r="E67" s="4"/>
      <c r="F67" s="4"/>
      <c r="G67" s="4"/>
      <c r="H67" s="4"/>
      <c r="I67" s="4"/>
      <c r="J67" s="4"/>
      <c r="K67" s="12"/>
      <c r="L67" s="12"/>
      <c r="M67" s="12"/>
      <c r="N67" s="12"/>
      <c r="O67" s="12"/>
      <c r="Q67" s="4"/>
      <c r="R67" s="4"/>
      <c r="S67" s="4"/>
      <c r="T67" s="4"/>
      <c r="U67" s="4"/>
      <c r="V67" s="12"/>
      <c r="W67" s="12"/>
      <c r="X67" s="12"/>
      <c r="Y67" s="12"/>
      <c r="Z67" s="12"/>
      <c r="AA67" s="12"/>
      <c r="AB67" s="12"/>
      <c r="AD67" s="4"/>
      <c r="AE67" s="4"/>
      <c r="AF67" s="4"/>
      <c r="AG67" s="4"/>
      <c r="AH67" s="4"/>
      <c r="AI67" s="12"/>
      <c r="AJ67" s="12"/>
      <c r="AK67" s="12"/>
      <c r="AL67" s="12"/>
      <c r="AM67" s="12"/>
      <c r="AN67" s="12"/>
      <c r="AO67" s="12"/>
    </row>
    <row r="68" spans="1:41" x14ac:dyDescent="0.3">
      <c r="A68" s="41"/>
      <c r="B68" s="42"/>
      <c r="C68" s="8"/>
      <c r="D68" s="4"/>
      <c r="E68" s="4"/>
      <c r="F68" s="4"/>
      <c r="G68" s="4"/>
      <c r="H68" s="4"/>
      <c r="I68" s="4"/>
      <c r="J68" s="4"/>
      <c r="K68" s="12"/>
      <c r="L68" s="12"/>
      <c r="M68" s="12"/>
      <c r="N68" s="12"/>
      <c r="O68" s="12"/>
      <c r="Q68" s="4"/>
      <c r="R68" s="4"/>
      <c r="S68" s="4"/>
      <c r="T68" s="4"/>
      <c r="U68" s="4"/>
      <c r="V68" s="12"/>
      <c r="W68" s="12"/>
      <c r="X68" s="12"/>
      <c r="Y68" s="12"/>
      <c r="Z68" s="12"/>
      <c r="AA68" s="12"/>
      <c r="AB68" s="12"/>
      <c r="AD68" s="4"/>
      <c r="AE68" s="4"/>
      <c r="AF68" s="4"/>
      <c r="AG68" s="4"/>
      <c r="AH68" s="4"/>
      <c r="AI68" s="12"/>
      <c r="AJ68" s="12"/>
      <c r="AK68" s="12"/>
      <c r="AL68" s="12"/>
      <c r="AM68" s="12"/>
      <c r="AN68" s="12"/>
      <c r="AO68" s="12"/>
    </row>
    <row r="69" spans="1:41" ht="14.4" hidden="1" customHeight="1" x14ac:dyDescent="0.3">
      <c r="A69" s="427" t="s">
        <v>158</v>
      </c>
      <c r="B69" s="427"/>
      <c r="C69" s="427"/>
      <c r="D69" s="15"/>
      <c r="E69" s="15"/>
      <c r="F69" s="15"/>
      <c r="G69" s="15"/>
      <c r="H69" s="15"/>
      <c r="I69" s="15"/>
      <c r="J69" s="15"/>
      <c r="K69" s="15"/>
      <c r="L69" s="227"/>
      <c r="M69" s="227"/>
      <c r="N69" s="227"/>
      <c r="O69" s="227"/>
      <c r="P69" s="32"/>
      <c r="Q69" s="15"/>
      <c r="R69" s="15"/>
      <c r="S69" s="15"/>
      <c r="T69" s="15"/>
      <c r="U69" s="15"/>
      <c r="V69" s="15"/>
      <c r="W69" s="15"/>
      <c r="X69" s="15"/>
      <c r="Y69" s="227"/>
      <c r="Z69" s="227"/>
      <c r="AA69" s="227"/>
      <c r="AB69" s="227"/>
      <c r="AC69" s="32"/>
      <c r="AD69" s="15"/>
      <c r="AE69" s="15"/>
      <c r="AF69" s="15"/>
      <c r="AG69" s="15"/>
      <c r="AH69" s="15"/>
      <c r="AI69" s="15"/>
      <c r="AJ69" s="15"/>
      <c r="AK69" s="15"/>
      <c r="AL69" s="227"/>
      <c r="AM69" s="227"/>
      <c r="AN69" s="227"/>
      <c r="AO69" s="227"/>
    </row>
    <row r="70" spans="1:41" hidden="1" x14ac:dyDescent="0.3">
      <c r="B70" s="47" t="s">
        <v>159</v>
      </c>
      <c r="K70" s="12"/>
      <c r="L70" s="12"/>
      <c r="M70" s="12"/>
      <c r="N70" s="12"/>
      <c r="O70" s="12"/>
      <c r="Q70" s="4"/>
      <c r="R70" s="4"/>
      <c r="S70" s="4"/>
      <c r="T70" s="4"/>
      <c r="U70" s="4"/>
      <c r="V70" s="12"/>
      <c r="W70" s="12"/>
      <c r="X70" s="12"/>
      <c r="Y70" s="12"/>
      <c r="Z70" s="12"/>
      <c r="AA70" s="12"/>
      <c r="AB70" s="12"/>
      <c r="AD70" s="4"/>
      <c r="AE70" s="4"/>
      <c r="AF70" s="4"/>
      <c r="AG70" s="4"/>
      <c r="AH70" s="4"/>
      <c r="AI70" s="12"/>
      <c r="AJ70" s="12"/>
      <c r="AK70" s="12"/>
      <c r="AL70" s="12"/>
      <c r="AM70" s="12"/>
      <c r="AN70" s="12"/>
      <c r="AO70" s="12"/>
    </row>
    <row r="71" spans="1:41" hidden="1" x14ac:dyDescent="0.3">
      <c r="A71" s="229" t="s">
        <v>18</v>
      </c>
      <c r="B71" s="47"/>
      <c r="C71" s="19" t="s">
        <v>0</v>
      </c>
      <c r="D71" s="9" t="e">
        <f>#REF!+#REF!</f>
        <v>#REF!</v>
      </c>
      <c r="E71" s="9" t="e">
        <f>#REF!+#REF!</f>
        <v>#REF!</v>
      </c>
      <c r="F71" s="9" t="e">
        <f>#REF!+#REF!</f>
        <v>#REF!</v>
      </c>
      <c r="G71" s="9" t="e">
        <f>#REF!+#REF!</f>
        <v>#REF!</v>
      </c>
      <c r="H71" s="9" t="e">
        <f>#REF!+#REF!</f>
        <v>#REF!</v>
      </c>
      <c r="I71" s="9" t="e">
        <f>#REF!+#REF!</f>
        <v>#REF!</v>
      </c>
      <c r="J71" s="9" t="e">
        <f>#REF!+#REF!</f>
        <v>#REF!</v>
      </c>
      <c r="K71" s="9" t="e">
        <f>#REF!+#REF!</f>
        <v>#REF!</v>
      </c>
      <c r="L71" s="64"/>
      <c r="M71" s="65"/>
      <c r="N71" s="65"/>
      <c r="O71" s="65"/>
      <c r="P71" s="33"/>
      <c r="Q71" s="9" t="e">
        <f>#REF!+#REF!</f>
        <v>#REF!</v>
      </c>
      <c r="R71" s="9" t="e">
        <f>#REF!+#REF!</f>
        <v>#REF!</v>
      </c>
      <c r="S71" s="9" t="e">
        <f>#REF!+#REF!</f>
        <v>#REF!</v>
      </c>
      <c r="T71" s="9" t="e">
        <f>#REF!+#REF!</f>
        <v>#REF!</v>
      </c>
      <c r="U71" s="9" t="e">
        <f>#REF!+#REF!</f>
        <v>#REF!</v>
      </c>
      <c r="V71" s="9" t="e">
        <f>#REF!+#REF!</f>
        <v>#REF!</v>
      </c>
      <c r="W71" s="9" t="e">
        <f>#REF!+#REF!</f>
        <v>#REF!</v>
      </c>
      <c r="X71" s="9" t="e">
        <f>#REF!+#REF!</f>
        <v>#REF!</v>
      </c>
      <c r="Y71" s="64"/>
      <c r="Z71" s="65"/>
      <c r="AA71" s="65"/>
      <c r="AB71" s="65"/>
      <c r="AD71" s="9" t="e">
        <f>#REF!+#REF!</f>
        <v>#REF!</v>
      </c>
      <c r="AE71" s="9" t="e">
        <f>#REF!+#REF!</f>
        <v>#REF!</v>
      </c>
      <c r="AF71" s="9" t="e">
        <f>#REF!+#REF!</f>
        <v>#REF!</v>
      </c>
      <c r="AG71" s="9" t="e">
        <f>#REF!+#REF!</f>
        <v>#REF!</v>
      </c>
      <c r="AH71" s="9" t="e">
        <f>#REF!+#REF!</f>
        <v>#REF!</v>
      </c>
      <c r="AI71" s="9" t="e">
        <f>#REF!+#REF!</f>
        <v>#REF!</v>
      </c>
      <c r="AJ71" s="9" t="e">
        <f>#REF!+#REF!</f>
        <v>#REF!</v>
      </c>
      <c r="AK71" s="9" t="e">
        <f>#REF!+#REF!</f>
        <v>#REF!</v>
      </c>
      <c r="AL71" s="64"/>
      <c r="AM71" s="65"/>
      <c r="AN71" s="65"/>
      <c r="AO71" s="65"/>
    </row>
    <row r="72" spans="1:41" hidden="1" x14ac:dyDescent="0.3">
      <c r="A72" s="229"/>
      <c r="B72" s="47"/>
      <c r="C72" s="8" t="s">
        <v>156</v>
      </c>
      <c r="D72" s="4" t="e">
        <f t="shared" ref="D72:K72" si="48">(D71-Q71)/Q71</f>
        <v>#REF!</v>
      </c>
      <c r="E72" s="4" t="e">
        <f t="shared" si="48"/>
        <v>#REF!</v>
      </c>
      <c r="F72" s="4" t="e">
        <f t="shared" si="48"/>
        <v>#REF!</v>
      </c>
      <c r="G72" s="4" t="e">
        <f t="shared" si="48"/>
        <v>#REF!</v>
      </c>
      <c r="H72" s="4" t="e">
        <f t="shared" si="48"/>
        <v>#REF!</v>
      </c>
      <c r="I72" s="4" t="e">
        <f t="shared" si="48"/>
        <v>#REF!</v>
      </c>
      <c r="J72" s="4" t="e">
        <f t="shared" si="48"/>
        <v>#REF!</v>
      </c>
      <c r="K72" s="4" t="e">
        <f t="shared" si="48"/>
        <v>#REF!</v>
      </c>
      <c r="L72" s="66"/>
      <c r="M72" s="67"/>
      <c r="N72" s="67"/>
      <c r="O72" s="67"/>
      <c r="Q72" s="4" t="e">
        <f t="shared" ref="Q72:X72" si="49">(Q71-AD71)/AD71</f>
        <v>#REF!</v>
      </c>
      <c r="R72" s="4" t="e">
        <f t="shared" si="49"/>
        <v>#REF!</v>
      </c>
      <c r="S72" s="4" t="e">
        <f t="shared" si="49"/>
        <v>#REF!</v>
      </c>
      <c r="T72" s="4" t="e">
        <f t="shared" si="49"/>
        <v>#REF!</v>
      </c>
      <c r="U72" s="4" t="e">
        <f t="shared" si="49"/>
        <v>#REF!</v>
      </c>
      <c r="V72" s="4" t="e">
        <f t="shared" si="49"/>
        <v>#REF!</v>
      </c>
      <c r="W72" s="4" t="e">
        <f t="shared" si="49"/>
        <v>#REF!</v>
      </c>
      <c r="X72" s="4" t="e">
        <f t="shared" si="49"/>
        <v>#REF!</v>
      </c>
      <c r="Y72" s="66"/>
      <c r="Z72" s="67"/>
      <c r="AA72" s="67"/>
      <c r="AB72" s="67"/>
      <c r="AD72" s="4"/>
      <c r="AE72" s="4"/>
      <c r="AF72" s="4"/>
      <c r="AG72" s="4"/>
      <c r="AH72" s="4"/>
      <c r="AI72" s="4"/>
      <c r="AJ72" s="4"/>
      <c r="AK72" s="4"/>
      <c r="AL72" s="66"/>
      <c r="AM72" s="67"/>
      <c r="AN72" s="67"/>
      <c r="AO72" s="67"/>
    </row>
    <row r="73" spans="1:41" ht="14.4" hidden="1" customHeight="1" x14ac:dyDescent="0.3">
      <c r="A73" s="229" t="s">
        <v>150</v>
      </c>
      <c r="B73" s="47"/>
      <c r="C73" s="19"/>
      <c r="D73" s="9" t="e">
        <f>#REF!+#REF!</f>
        <v>#REF!</v>
      </c>
      <c r="E73" s="9" t="e">
        <f>#REF!+#REF!</f>
        <v>#REF!</v>
      </c>
      <c r="F73" s="9" t="e">
        <f>#REF!+#REF!</f>
        <v>#REF!</v>
      </c>
      <c r="G73" s="9" t="e">
        <f>#REF!+#REF!</f>
        <v>#REF!</v>
      </c>
      <c r="H73" s="9" t="e">
        <f>#REF!+#REF!</f>
        <v>#REF!</v>
      </c>
      <c r="I73" s="9" t="e">
        <f>#REF!+#REF!</f>
        <v>#REF!</v>
      </c>
      <c r="J73" s="9" t="e">
        <f>#REF!+#REF!</f>
        <v>#REF!</v>
      </c>
      <c r="K73" s="9" t="e">
        <f>#REF!+#REF!</f>
        <v>#REF!</v>
      </c>
      <c r="L73" s="64"/>
      <c r="M73" s="65"/>
      <c r="N73" s="65"/>
      <c r="O73" s="65"/>
      <c r="P73" s="33"/>
      <c r="Q73" s="9" t="e">
        <f>#REF!+#REF!</f>
        <v>#REF!</v>
      </c>
      <c r="R73" s="9" t="e">
        <f>#REF!+#REF!</f>
        <v>#REF!</v>
      </c>
      <c r="S73" s="9" t="e">
        <f>#REF!+#REF!</f>
        <v>#REF!</v>
      </c>
      <c r="T73" s="9" t="e">
        <f>#REF!+#REF!</f>
        <v>#REF!</v>
      </c>
      <c r="U73" s="9" t="e">
        <f>#REF!+#REF!</f>
        <v>#REF!</v>
      </c>
      <c r="V73" s="9" t="e">
        <f>#REF!+#REF!</f>
        <v>#REF!</v>
      </c>
      <c r="W73" s="9" t="e">
        <f>#REF!+#REF!</f>
        <v>#REF!</v>
      </c>
      <c r="X73" s="9" t="e">
        <f>#REF!+#REF!</f>
        <v>#REF!</v>
      </c>
      <c r="Y73" s="64"/>
      <c r="Z73" s="65"/>
      <c r="AA73" s="65"/>
      <c r="AB73" s="65"/>
      <c r="AD73" s="9" t="e">
        <f>#REF!+#REF!</f>
        <v>#REF!</v>
      </c>
      <c r="AE73" s="9" t="e">
        <f>#REF!+#REF!</f>
        <v>#REF!</v>
      </c>
      <c r="AF73" s="9" t="e">
        <f>#REF!+#REF!</f>
        <v>#REF!</v>
      </c>
      <c r="AG73" s="9" t="e">
        <f>#REF!+#REF!</f>
        <v>#REF!</v>
      </c>
      <c r="AH73" s="9" t="e">
        <f>#REF!+#REF!</f>
        <v>#REF!</v>
      </c>
      <c r="AI73" s="9" t="e">
        <f>#REF!+#REF!</f>
        <v>#REF!</v>
      </c>
      <c r="AJ73" s="9" t="e">
        <f>#REF!+#REF!</f>
        <v>#REF!</v>
      </c>
      <c r="AK73" s="9" t="e">
        <f>#REF!+#REF!</f>
        <v>#REF!</v>
      </c>
      <c r="AL73" s="64"/>
      <c r="AM73" s="65"/>
      <c r="AN73" s="65"/>
      <c r="AO73" s="65"/>
    </row>
    <row r="74" spans="1:41" hidden="1" x14ac:dyDescent="0.3">
      <c r="A74" s="229"/>
      <c r="B74" s="47"/>
      <c r="C74" s="8"/>
      <c r="D74" s="4" t="e">
        <f t="shared" ref="D74:K74" si="50">(D73-Q73)/Q73</f>
        <v>#REF!</v>
      </c>
      <c r="E74" s="4" t="e">
        <f t="shared" si="50"/>
        <v>#REF!</v>
      </c>
      <c r="F74" s="4" t="e">
        <f t="shared" si="50"/>
        <v>#REF!</v>
      </c>
      <c r="G74" s="4" t="e">
        <f t="shared" si="50"/>
        <v>#REF!</v>
      </c>
      <c r="H74" s="4" t="e">
        <f t="shared" si="50"/>
        <v>#REF!</v>
      </c>
      <c r="I74" s="4" t="e">
        <f t="shared" si="50"/>
        <v>#REF!</v>
      </c>
      <c r="J74" s="4" t="e">
        <f t="shared" si="50"/>
        <v>#REF!</v>
      </c>
      <c r="K74" s="4" t="e">
        <f t="shared" si="50"/>
        <v>#REF!</v>
      </c>
      <c r="L74" s="66"/>
      <c r="M74" s="67"/>
      <c r="N74" s="67"/>
      <c r="O74" s="67"/>
      <c r="Q74" s="4" t="e">
        <f t="shared" ref="Q74:X74" si="51">(Q73-AD73)/AD73</f>
        <v>#REF!</v>
      </c>
      <c r="R74" s="4" t="e">
        <f t="shared" si="51"/>
        <v>#REF!</v>
      </c>
      <c r="S74" s="4" t="e">
        <f t="shared" si="51"/>
        <v>#REF!</v>
      </c>
      <c r="T74" s="4" t="e">
        <f t="shared" si="51"/>
        <v>#REF!</v>
      </c>
      <c r="U74" s="4" t="e">
        <f t="shared" si="51"/>
        <v>#REF!</v>
      </c>
      <c r="V74" s="4" t="e">
        <f t="shared" si="51"/>
        <v>#REF!</v>
      </c>
      <c r="W74" s="4" t="e">
        <f t="shared" si="51"/>
        <v>#REF!</v>
      </c>
      <c r="X74" s="4" t="e">
        <f t="shared" si="51"/>
        <v>#REF!</v>
      </c>
      <c r="Y74" s="66"/>
      <c r="Z74" s="67"/>
      <c r="AA74" s="67"/>
      <c r="AB74" s="67"/>
      <c r="AD74" s="4"/>
      <c r="AE74" s="4"/>
      <c r="AF74" s="4"/>
      <c r="AG74" s="4"/>
      <c r="AH74" s="4"/>
      <c r="AI74" s="4"/>
      <c r="AJ74" s="4"/>
      <c r="AK74" s="4"/>
      <c r="AL74" s="66"/>
      <c r="AM74" s="67"/>
      <c r="AN74" s="67"/>
      <c r="AO74" s="67"/>
    </row>
    <row r="75" spans="1:41" ht="14.4" hidden="1" customHeight="1" x14ac:dyDescent="0.3">
      <c r="A75" s="76" t="s">
        <v>142</v>
      </c>
      <c r="B75" s="77"/>
      <c r="C75" s="19"/>
      <c r="D75" s="9" t="e">
        <f>#REF!+#REF!</f>
        <v>#REF!</v>
      </c>
      <c r="E75" s="9" t="e">
        <f>#REF!+#REF!</f>
        <v>#REF!</v>
      </c>
      <c r="F75" s="9" t="e">
        <f>#REF!+#REF!</f>
        <v>#REF!</v>
      </c>
      <c r="G75" s="9" t="e">
        <f>#REF!+#REF!</f>
        <v>#REF!</v>
      </c>
      <c r="H75" s="9" t="e">
        <f>#REF!+#REF!</f>
        <v>#REF!</v>
      </c>
      <c r="I75" s="9" t="e">
        <f>#REF!+#REF!</f>
        <v>#REF!</v>
      </c>
      <c r="J75" s="9" t="e">
        <f>#REF!+#REF!</f>
        <v>#REF!</v>
      </c>
      <c r="K75" s="9" t="e">
        <f>#REF!+#REF!</f>
        <v>#REF!</v>
      </c>
      <c r="L75" s="64"/>
      <c r="M75" s="65"/>
      <c r="N75" s="65"/>
      <c r="O75" s="65"/>
      <c r="P75" s="33"/>
      <c r="Q75" s="9" t="e">
        <f>#REF!+#REF!</f>
        <v>#REF!</v>
      </c>
      <c r="R75" s="9" t="e">
        <f>#REF!+#REF!</f>
        <v>#REF!</v>
      </c>
      <c r="S75" s="9" t="e">
        <f>#REF!+#REF!</f>
        <v>#REF!</v>
      </c>
      <c r="T75" s="9" t="e">
        <f>#REF!+#REF!</f>
        <v>#REF!</v>
      </c>
      <c r="U75" s="9" t="e">
        <f>#REF!+#REF!</f>
        <v>#REF!</v>
      </c>
      <c r="V75" s="9" t="e">
        <f>#REF!+#REF!</f>
        <v>#REF!</v>
      </c>
      <c r="W75" s="9" t="e">
        <f>#REF!+#REF!</f>
        <v>#REF!</v>
      </c>
      <c r="X75" s="9" t="e">
        <f>#REF!+#REF!</f>
        <v>#REF!</v>
      </c>
      <c r="Y75" s="64"/>
      <c r="Z75" s="65"/>
      <c r="AA75" s="65"/>
      <c r="AB75" s="65"/>
      <c r="AD75" s="9" t="e">
        <f>#REF!+#REF!</f>
        <v>#REF!</v>
      </c>
      <c r="AE75" s="9" t="e">
        <f>#REF!+#REF!</f>
        <v>#REF!</v>
      </c>
      <c r="AF75" s="9" t="e">
        <f>#REF!+#REF!</f>
        <v>#REF!</v>
      </c>
      <c r="AG75" s="9" t="e">
        <f>#REF!+#REF!</f>
        <v>#REF!</v>
      </c>
      <c r="AH75" s="9" t="e">
        <f>#REF!+#REF!</f>
        <v>#REF!</v>
      </c>
      <c r="AI75" s="9" t="e">
        <f>#REF!+#REF!</f>
        <v>#REF!</v>
      </c>
      <c r="AJ75" s="9" t="e">
        <f>#REF!+#REF!</f>
        <v>#REF!</v>
      </c>
      <c r="AK75" s="9" t="e">
        <f>#REF!+#REF!</f>
        <v>#REF!</v>
      </c>
      <c r="AL75" s="64"/>
      <c r="AM75" s="65"/>
      <c r="AN75" s="65"/>
      <c r="AO75" s="65"/>
    </row>
    <row r="76" spans="1:41" hidden="1" x14ac:dyDescent="0.3">
      <c r="A76" s="229"/>
      <c r="B76" s="47"/>
      <c r="C76" s="8"/>
      <c r="D76" s="4" t="e">
        <f t="shared" ref="D76:K76" si="52">(D75-Q75)/Q75</f>
        <v>#REF!</v>
      </c>
      <c r="E76" s="4" t="e">
        <f t="shared" si="52"/>
        <v>#REF!</v>
      </c>
      <c r="F76" s="4" t="e">
        <f t="shared" si="52"/>
        <v>#REF!</v>
      </c>
      <c r="G76" s="4" t="e">
        <f t="shared" si="52"/>
        <v>#REF!</v>
      </c>
      <c r="H76" s="4" t="e">
        <f t="shared" si="52"/>
        <v>#REF!</v>
      </c>
      <c r="I76" s="4" t="e">
        <f t="shared" si="52"/>
        <v>#REF!</v>
      </c>
      <c r="J76" s="4" t="e">
        <f t="shared" si="52"/>
        <v>#REF!</v>
      </c>
      <c r="K76" s="4" t="e">
        <f t="shared" si="52"/>
        <v>#REF!</v>
      </c>
      <c r="L76" s="66"/>
      <c r="M76" s="67"/>
      <c r="N76" s="67"/>
      <c r="O76" s="67"/>
      <c r="Q76" s="4" t="e">
        <f t="shared" ref="Q76:X76" si="53">(Q75-AD75)/AD75</f>
        <v>#REF!</v>
      </c>
      <c r="R76" s="4" t="e">
        <f t="shared" si="53"/>
        <v>#REF!</v>
      </c>
      <c r="S76" s="4" t="e">
        <f t="shared" si="53"/>
        <v>#REF!</v>
      </c>
      <c r="T76" s="4" t="e">
        <f t="shared" si="53"/>
        <v>#REF!</v>
      </c>
      <c r="U76" s="4" t="e">
        <f t="shared" si="53"/>
        <v>#REF!</v>
      </c>
      <c r="V76" s="4" t="e">
        <f t="shared" si="53"/>
        <v>#REF!</v>
      </c>
      <c r="W76" s="4" t="e">
        <f t="shared" si="53"/>
        <v>#REF!</v>
      </c>
      <c r="X76" s="4" t="e">
        <f t="shared" si="53"/>
        <v>#REF!</v>
      </c>
      <c r="Y76" s="66"/>
      <c r="Z76" s="67"/>
      <c r="AA76" s="67"/>
      <c r="AB76" s="67"/>
      <c r="AD76" s="4"/>
      <c r="AE76" s="4"/>
      <c r="AF76" s="4"/>
      <c r="AG76" s="4"/>
      <c r="AH76" s="4"/>
      <c r="AI76" s="4"/>
      <c r="AJ76" s="4"/>
      <c r="AK76" s="4"/>
      <c r="AL76" s="66"/>
      <c r="AM76" s="67"/>
      <c r="AN76" s="67"/>
      <c r="AO76" s="67"/>
    </row>
    <row r="77" spans="1:41" hidden="1" x14ac:dyDescent="0.3">
      <c r="A77" s="229" t="s">
        <v>11</v>
      </c>
      <c r="B77" s="47"/>
      <c r="C77" s="19" t="s">
        <v>0</v>
      </c>
      <c r="D77" s="9" t="e">
        <f>#REF!+#REF!</f>
        <v>#REF!</v>
      </c>
      <c r="E77" s="9" t="e">
        <f>#REF!+#REF!</f>
        <v>#REF!</v>
      </c>
      <c r="F77" s="9" t="e">
        <f>#REF!+#REF!</f>
        <v>#REF!</v>
      </c>
      <c r="G77" s="9" t="e">
        <f>#REF!+#REF!</f>
        <v>#REF!</v>
      </c>
      <c r="H77" s="9" t="e">
        <f>#REF!+#REF!</f>
        <v>#REF!</v>
      </c>
      <c r="I77" s="9" t="e">
        <f>#REF!+#REF!</f>
        <v>#REF!</v>
      </c>
      <c r="J77" s="9" t="e">
        <f>#REF!+#REF!</f>
        <v>#REF!</v>
      </c>
      <c r="K77" s="9" t="e">
        <f>#REF!+#REF!</f>
        <v>#REF!</v>
      </c>
      <c r="L77" s="64"/>
      <c r="M77" s="65"/>
      <c r="N77" s="65"/>
      <c r="O77" s="65"/>
      <c r="Q77" s="9" t="e">
        <f>#REF!+#REF!</f>
        <v>#REF!</v>
      </c>
      <c r="R77" s="9" t="e">
        <f>#REF!+#REF!</f>
        <v>#REF!</v>
      </c>
      <c r="S77" s="9" t="e">
        <f>#REF!+#REF!</f>
        <v>#REF!</v>
      </c>
      <c r="T77" s="9" t="e">
        <f>#REF!+#REF!</f>
        <v>#REF!</v>
      </c>
      <c r="U77" s="9" t="e">
        <f>#REF!+#REF!</f>
        <v>#REF!</v>
      </c>
      <c r="V77" s="9" t="e">
        <f>#REF!+#REF!</f>
        <v>#REF!</v>
      </c>
      <c r="W77" s="9" t="e">
        <f>#REF!+#REF!</f>
        <v>#REF!</v>
      </c>
      <c r="X77" s="9" t="e">
        <f>#REF!+#REF!</f>
        <v>#REF!</v>
      </c>
      <c r="Y77" s="64"/>
      <c r="Z77" s="65"/>
      <c r="AA77" s="65"/>
      <c r="AB77" s="65"/>
      <c r="AD77" s="9" t="e">
        <f>#REF!+#REF!</f>
        <v>#REF!</v>
      </c>
      <c r="AE77" s="9" t="e">
        <f>#REF!+#REF!</f>
        <v>#REF!</v>
      </c>
      <c r="AF77" s="9" t="e">
        <f>#REF!+#REF!</f>
        <v>#REF!</v>
      </c>
      <c r="AG77" s="9" t="e">
        <f>#REF!+#REF!</f>
        <v>#REF!</v>
      </c>
      <c r="AH77" s="9" t="e">
        <f>#REF!+#REF!</f>
        <v>#REF!</v>
      </c>
      <c r="AI77" s="9" t="e">
        <f>#REF!+#REF!</f>
        <v>#REF!</v>
      </c>
      <c r="AJ77" s="9" t="e">
        <f>#REF!+#REF!</f>
        <v>#REF!</v>
      </c>
      <c r="AK77" s="9" t="e">
        <f>#REF!+#REF!</f>
        <v>#REF!</v>
      </c>
      <c r="AL77" s="64"/>
      <c r="AM77" s="65"/>
      <c r="AN77" s="65"/>
      <c r="AO77" s="65"/>
    </row>
    <row r="78" spans="1:41" hidden="1" x14ac:dyDescent="0.3">
      <c r="A78" s="229"/>
      <c r="B78" s="47"/>
      <c r="C78" s="8" t="s">
        <v>156</v>
      </c>
      <c r="D78" s="4" t="e">
        <f t="shared" ref="D78:K78" si="54">(D77-Q77)/Q77</f>
        <v>#REF!</v>
      </c>
      <c r="E78" s="4" t="e">
        <f t="shared" si="54"/>
        <v>#REF!</v>
      </c>
      <c r="F78" s="4" t="e">
        <f t="shared" si="54"/>
        <v>#REF!</v>
      </c>
      <c r="G78" s="4" t="e">
        <f t="shared" si="54"/>
        <v>#REF!</v>
      </c>
      <c r="H78" s="4" t="e">
        <f t="shared" si="54"/>
        <v>#REF!</v>
      </c>
      <c r="I78" s="4" t="e">
        <f t="shared" si="54"/>
        <v>#REF!</v>
      </c>
      <c r="J78" s="4" t="e">
        <f t="shared" si="54"/>
        <v>#REF!</v>
      </c>
      <c r="K78" s="4" t="e">
        <f t="shared" si="54"/>
        <v>#REF!</v>
      </c>
      <c r="L78" s="66"/>
      <c r="M78" s="67"/>
      <c r="N78" s="67"/>
      <c r="O78" s="67"/>
      <c r="Q78" s="4" t="e">
        <f t="shared" ref="Q78:X78" si="55">(Q77-AD77)/AD77</f>
        <v>#REF!</v>
      </c>
      <c r="R78" s="4" t="e">
        <f t="shared" si="55"/>
        <v>#REF!</v>
      </c>
      <c r="S78" s="4" t="e">
        <f t="shared" si="55"/>
        <v>#REF!</v>
      </c>
      <c r="T78" s="4" t="e">
        <f t="shared" si="55"/>
        <v>#REF!</v>
      </c>
      <c r="U78" s="4" t="e">
        <f t="shared" si="55"/>
        <v>#REF!</v>
      </c>
      <c r="V78" s="4" t="e">
        <f t="shared" si="55"/>
        <v>#REF!</v>
      </c>
      <c r="W78" s="4" t="e">
        <f t="shared" si="55"/>
        <v>#REF!</v>
      </c>
      <c r="X78" s="4" t="e">
        <f t="shared" si="55"/>
        <v>#REF!</v>
      </c>
      <c r="Y78" s="66"/>
      <c r="Z78" s="67"/>
      <c r="AA78" s="67"/>
      <c r="AB78" s="67"/>
      <c r="AD78" s="4"/>
      <c r="AE78" s="4"/>
      <c r="AF78" s="4"/>
      <c r="AG78" s="4"/>
      <c r="AH78" s="4"/>
      <c r="AI78" s="4"/>
      <c r="AJ78" s="4"/>
      <c r="AK78" s="4"/>
      <c r="AL78" s="66"/>
      <c r="AM78" s="67"/>
      <c r="AN78" s="67"/>
      <c r="AO78" s="67"/>
    </row>
    <row r="79" spans="1:41" hidden="1" x14ac:dyDescent="0.3">
      <c r="A79" s="229" t="s">
        <v>16</v>
      </c>
      <c r="B79" s="47"/>
      <c r="C79" s="19" t="s">
        <v>0</v>
      </c>
      <c r="D79" s="9" t="e">
        <f>#REF!+#REF!</f>
        <v>#REF!</v>
      </c>
      <c r="E79" s="9" t="e">
        <f>#REF!+#REF!</f>
        <v>#REF!</v>
      </c>
      <c r="F79" s="9" t="e">
        <f>#REF!+#REF!</f>
        <v>#REF!</v>
      </c>
      <c r="G79" s="9" t="e">
        <f>#REF!+#REF!</f>
        <v>#REF!</v>
      </c>
      <c r="H79" s="9" t="e">
        <f>#REF!+#REF!</f>
        <v>#REF!</v>
      </c>
      <c r="I79" s="9" t="e">
        <f>#REF!+#REF!</f>
        <v>#REF!</v>
      </c>
      <c r="J79" s="9" t="e">
        <f>#REF!+#REF!</f>
        <v>#REF!</v>
      </c>
      <c r="K79" s="9" t="e">
        <f>#REF!+#REF!</f>
        <v>#REF!</v>
      </c>
      <c r="L79" s="64"/>
      <c r="M79" s="65"/>
      <c r="N79" s="65"/>
      <c r="O79" s="65"/>
      <c r="Q79" s="9" t="e">
        <f>#REF!+#REF!</f>
        <v>#REF!</v>
      </c>
      <c r="R79" s="9" t="e">
        <f>#REF!+#REF!</f>
        <v>#REF!</v>
      </c>
      <c r="S79" s="9" t="e">
        <f>#REF!+#REF!</f>
        <v>#REF!</v>
      </c>
      <c r="T79" s="9" t="e">
        <f>#REF!+#REF!</f>
        <v>#REF!</v>
      </c>
      <c r="U79" s="9" t="e">
        <f>#REF!+#REF!</f>
        <v>#REF!</v>
      </c>
      <c r="V79" s="9" t="e">
        <f>#REF!+#REF!</f>
        <v>#REF!</v>
      </c>
      <c r="W79" s="9" t="e">
        <f>#REF!+#REF!</f>
        <v>#REF!</v>
      </c>
      <c r="X79" s="9" t="e">
        <f>#REF!+#REF!</f>
        <v>#REF!</v>
      </c>
      <c r="Y79" s="64"/>
      <c r="Z79" s="65"/>
      <c r="AA79" s="65"/>
      <c r="AB79" s="65"/>
      <c r="AD79" s="9" t="e">
        <f>#REF!+#REF!</f>
        <v>#REF!</v>
      </c>
      <c r="AE79" s="9" t="e">
        <f>#REF!+#REF!</f>
        <v>#REF!</v>
      </c>
      <c r="AF79" s="9" t="e">
        <f>#REF!+#REF!</f>
        <v>#REF!</v>
      </c>
      <c r="AG79" s="9" t="e">
        <f>#REF!+#REF!</f>
        <v>#REF!</v>
      </c>
      <c r="AH79" s="9" t="e">
        <f>#REF!+#REF!</f>
        <v>#REF!</v>
      </c>
      <c r="AI79" s="9" t="e">
        <f>#REF!+#REF!</f>
        <v>#REF!</v>
      </c>
      <c r="AJ79" s="9" t="e">
        <f>#REF!+#REF!</f>
        <v>#REF!</v>
      </c>
      <c r="AK79" s="9" t="e">
        <f>#REF!+#REF!</f>
        <v>#REF!</v>
      </c>
      <c r="AL79" s="64"/>
      <c r="AM79" s="65"/>
      <c r="AN79" s="65"/>
      <c r="AO79" s="65"/>
    </row>
    <row r="80" spans="1:41" hidden="1" x14ac:dyDescent="0.3">
      <c r="A80" s="229"/>
      <c r="B80" s="47"/>
      <c r="C80" s="8" t="s">
        <v>156</v>
      </c>
      <c r="D80" s="4" t="e">
        <f t="shared" ref="D80:K80" si="56">(D79-Q79)/Q79</f>
        <v>#REF!</v>
      </c>
      <c r="E80" s="4" t="e">
        <f t="shared" si="56"/>
        <v>#REF!</v>
      </c>
      <c r="F80" s="4" t="e">
        <f t="shared" si="56"/>
        <v>#REF!</v>
      </c>
      <c r="G80" s="4" t="e">
        <f t="shared" si="56"/>
        <v>#REF!</v>
      </c>
      <c r="H80" s="4" t="e">
        <f t="shared" si="56"/>
        <v>#REF!</v>
      </c>
      <c r="I80" s="4" t="e">
        <f t="shared" si="56"/>
        <v>#REF!</v>
      </c>
      <c r="J80" s="4" t="e">
        <f t="shared" si="56"/>
        <v>#REF!</v>
      </c>
      <c r="K80" s="4" t="e">
        <f t="shared" si="56"/>
        <v>#REF!</v>
      </c>
      <c r="L80" s="66"/>
      <c r="M80" s="67"/>
      <c r="N80" s="67"/>
      <c r="O80" s="67"/>
      <c r="Q80" s="4" t="e">
        <f t="shared" ref="Q80:X80" si="57">(Q79-AD79)/AD79</f>
        <v>#REF!</v>
      </c>
      <c r="R80" s="4" t="e">
        <f t="shared" si="57"/>
        <v>#REF!</v>
      </c>
      <c r="S80" s="4" t="e">
        <f t="shared" si="57"/>
        <v>#REF!</v>
      </c>
      <c r="T80" s="4" t="e">
        <f t="shared" si="57"/>
        <v>#REF!</v>
      </c>
      <c r="U80" s="4" t="e">
        <f t="shared" si="57"/>
        <v>#REF!</v>
      </c>
      <c r="V80" s="4" t="e">
        <f t="shared" si="57"/>
        <v>#REF!</v>
      </c>
      <c r="W80" s="4" t="e">
        <f t="shared" si="57"/>
        <v>#REF!</v>
      </c>
      <c r="X80" s="4" t="e">
        <f t="shared" si="57"/>
        <v>#REF!</v>
      </c>
      <c r="Y80" s="66"/>
      <c r="Z80" s="67"/>
      <c r="AA80" s="67"/>
      <c r="AB80" s="67"/>
      <c r="AD80" s="4"/>
      <c r="AE80" s="4"/>
      <c r="AF80" s="4"/>
      <c r="AG80" s="4"/>
      <c r="AH80" s="4"/>
      <c r="AI80" s="4"/>
      <c r="AJ80" s="4"/>
      <c r="AK80" s="4"/>
      <c r="AL80" s="66"/>
      <c r="AM80" s="67"/>
      <c r="AN80" s="67"/>
      <c r="AO80" s="67"/>
    </row>
    <row r="81" spans="1:41" hidden="1" x14ac:dyDescent="0.3">
      <c r="A81" s="229" t="s">
        <v>17</v>
      </c>
      <c r="B81" s="47"/>
      <c r="C81" s="19" t="s">
        <v>0</v>
      </c>
      <c r="D81" s="9" t="e">
        <f>#REF!+#REF!</f>
        <v>#REF!</v>
      </c>
      <c r="E81" s="9" t="e">
        <f>#REF!+#REF!</f>
        <v>#REF!</v>
      </c>
      <c r="F81" s="9" t="e">
        <f>#REF!+#REF!</f>
        <v>#REF!</v>
      </c>
      <c r="G81" s="9" t="e">
        <f>#REF!+#REF!</f>
        <v>#REF!</v>
      </c>
      <c r="H81" s="9" t="e">
        <f>#REF!+#REF!</f>
        <v>#REF!</v>
      </c>
      <c r="I81" s="9" t="e">
        <f>#REF!+#REF!</f>
        <v>#REF!</v>
      </c>
      <c r="J81" s="9" t="e">
        <f>#REF!+#REF!</f>
        <v>#REF!</v>
      </c>
      <c r="K81" s="9" t="e">
        <f>#REF!+#REF!</f>
        <v>#REF!</v>
      </c>
      <c r="L81" s="64"/>
      <c r="M81" s="65"/>
      <c r="N81" s="65"/>
      <c r="O81" s="65"/>
      <c r="Q81" s="9" t="e">
        <f>#REF!+#REF!</f>
        <v>#REF!</v>
      </c>
      <c r="R81" s="9" t="e">
        <f>#REF!+#REF!</f>
        <v>#REF!</v>
      </c>
      <c r="S81" s="9" t="e">
        <f>#REF!+#REF!</f>
        <v>#REF!</v>
      </c>
      <c r="T81" s="9" t="e">
        <f>#REF!+#REF!</f>
        <v>#REF!</v>
      </c>
      <c r="U81" s="9" t="e">
        <f>#REF!+#REF!</f>
        <v>#REF!</v>
      </c>
      <c r="V81" s="9" t="e">
        <f>#REF!+#REF!</f>
        <v>#REF!</v>
      </c>
      <c r="W81" s="9" t="e">
        <f>#REF!+#REF!</f>
        <v>#REF!</v>
      </c>
      <c r="X81" s="9" t="e">
        <f>#REF!+#REF!</f>
        <v>#REF!</v>
      </c>
      <c r="Y81" s="64"/>
      <c r="Z81" s="65"/>
      <c r="AA81" s="65"/>
      <c r="AB81" s="65"/>
      <c r="AD81" s="9" t="e">
        <f>#REF!+#REF!</f>
        <v>#REF!</v>
      </c>
      <c r="AE81" s="9" t="e">
        <f>#REF!+#REF!</f>
        <v>#REF!</v>
      </c>
      <c r="AF81" s="9" t="e">
        <f>#REF!+#REF!</f>
        <v>#REF!</v>
      </c>
      <c r="AG81" s="9" t="e">
        <f>#REF!+#REF!</f>
        <v>#REF!</v>
      </c>
      <c r="AH81" s="9" t="e">
        <f>#REF!+#REF!</f>
        <v>#REF!</v>
      </c>
      <c r="AI81" s="9" t="e">
        <f>#REF!+#REF!</f>
        <v>#REF!</v>
      </c>
      <c r="AJ81" s="9" t="e">
        <f>#REF!+#REF!</f>
        <v>#REF!</v>
      </c>
      <c r="AK81" s="9" t="e">
        <f>#REF!+#REF!</f>
        <v>#REF!</v>
      </c>
      <c r="AL81" s="64"/>
      <c r="AM81" s="65"/>
      <c r="AN81" s="65"/>
      <c r="AO81" s="65"/>
    </row>
    <row r="82" spans="1:41" hidden="1" x14ac:dyDescent="0.3">
      <c r="A82" s="229"/>
      <c r="B82" s="47"/>
      <c r="C82" s="8" t="s">
        <v>156</v>
      </c>
      <c r="D82" s="4" t="e">
        <f t="shared" ref="D82:K82" si="58">(D81-Q81)/Q81</f>
        <v>#REF!</v>
      </c>
      <c r="E82" s="4" t="e">
        <f t="shared" si="58"/>
        <v>#REF!</v>
      </c>
      <c r="F82" s="4" t="e">
        <f t="shared" si="58"/>
        <v>#REF!</v>
      </c>
      <c r="G82" s="4" t="e">
        <f t="shared" si="58"/>
        <v>#REF!</v>
      </c>
      <c r="H82" s="4" t="e">
        <f t="shared" si="58"/>
        <v>#REF!</v>
      </c>
      <c r="I82" s="4" t="e">
        <f t="shared" si="58"/>
        <v>#REF!</v>
      </c>
      <c r="J82" s="4" t="e">
        <f t="shared" si="58"/>
        <v>#REF!</v>
      </c>
      <c r="K82" s="4" t="e">
        <f t="shared" si="58"/>
        <v>#REF!</v>
      </c>
      <c r="L82" s="66"/>
      <c r="M82" s="67"/>
      <c r="N82" s="67"/>
      <c r="O82" s="67"/>
      <c r="Q82" s="4" t="e">
        <f t="shared" ref="Q82:X82" si="59">(Q81-AD81)/AD81</f>
        <v>#REF!</v>
      </c>
      <c r="R82" s="4" t="e">
        <f t="shared" si="59"/>
        <v>#REF!</v>
      </c>
      <c r="S82" s="4" t="e">
        <f t="shared" si="59"/>
        <v>#REF!</v>
      </c>
      <c r="T82" s="4" t="e">
        <f t="shared" si="59"/>
        <v>#REF!</v>
      </c>
      <c r="U82" s="4" t="e">
        <f t="shared" si="59"/>
        <v>#REF!</v>
      </c>
      <c r="V82" s="4" t="e">
        <f t="shared" si="59"/>
        <v>#REF!</v>
      </c>
      <c r="W82" s="4" t="e">
        <f t="shared" si="59"/>
        <v>#REF!</v>
      </c>
      <c r="X82" s="4" t="e">
        <f t="shared" si="59"/>
        <v>#REF!</v>
      </c>
      <c r="Y82" s="66"/>
      <c r="Z82" s="67"/>
      <c r="AA82" s="67"/>
      <c r="AB82" s="67"/>
      <c r="AD82" s="4"/>
      <c r="AE82" s="4"/>
      <c r="AF82" s="4"/>
      <c r="AG82" s="4"/>
      <c r="AH82" s="4"/>
      <c r="AI82" s="4"/>
      <c r="AJ82" s="4"/>
      <c r="AK82" s="4"/>
      <c r="AL82" s="66"/>
      <c r="AM82" s="67"/>
      <c r="AN82" s="67"/>
      <c r="AO82" s="67"/>
    </row>
    <row r="83" spans="1:41" ht="14.4" hidden="1" customHeight="1" x14ac:dyDescent="0.3">
      <c r="A83" s="76" t="s">
        <v>145</v>
      </c>
      <c r="B83" s="77"/>
      <c r="C83" s="19"/>
      <c r="D83" s="9" t="e">
        <f>#REF!+#REF!</f>
        <v>#REF!</v>
      </c>
      <c r="E83" s="9" t="e">
        <f>#REF!+#REF!</f>
        <v>#REF!</v>
      </c>
      <c r="F83" s="9" t="e">
        <f>#REF!+#REF!</f>
        <v>#REF!</v>
      </c>
      <c r="G83" s="9" t="e">
        <f>#REF!+#REF!</f>
        <v>#REF!</v>
      </c>
      <c r="H83" s="9" t="e">
        <f>#REF!+#REF!</f>
        <v>#REF!</v>
      </c>
      <c r="I83" s="9" t="e">
        <f>#REF!+#REF!</f>
        <v>#REF!</v>
      </c>
      <c r="J83" s="9" t="e">
        <f>#REF!+#REF!</f>
        <v>#REF!</v>
      </c>
      <c r="K83" s="9" t="e">
        <f>#REF!+#REF!</f>
        <v>#REF!</v>
      </c>
      <c r="L83" s="64"/>
      <c r="M83" s="65"/>
      <c r="N83" s="65"/>
      <c r="O83" s="65"/>
      <c r="Q83" s="9" t="e">
        <f>#REF!+#REF!</f>
        <v>#REF!</v>
      </c>
      <c r="R83" s="9" t="e">
        <f>#REF!+#REF!</f>
        <v>#REF!</v>
      </c>
      <c r="S83" s="9" t="e">
        <f>#REF!+#REF!</f>
        <v>#REF!</v>
      </c>
      <c r="T83" s="9" t="e">
        <f>#REF!+#REF!</f>
        <v>#REF!</v>
      </c>
      <c r="U83" s="9" t="e">
        <f>#REF!+#REF!</f>
        <v>#REF!</v>
      </c>
      <c r="V83" s="9" t="e">
        <f>#REF!+#REF!</f>
        <v>#REF!</v>
      </c>
      <c r="W83" s="9" t="e">
        <f>#REF!+#REF!</f>
        <v>#REF!</v>
      </c>
      <c r="X83" s="9" t="e">
        <f>#REF!+#REF!</f>
        <v>#REF!</v>
      </c>
      <c r="Y83" s="64"/>
      <c r="Z83" s="65"/>
      <c r="AA83" s="65"/>
      <c r="AB83" s="65"/>
      <c r="AD83" s="9" t="e">
        <f>#REF!+#REF!</f>
        <v>#REF!</v>
      </c>
      <c r="AE83" s="9" t="e">
        <f>#REF!+#REF!</f>
        <v>#REF!</v>
      </c>
      <c r="AF83" s="9" t="e">
        <f>#REF!+#REF!</f>
        <v>#REF!</v>
      </c>
      <c r="AG83" s="9" t="e">
        <f>#REF!+#REF!</f>
        <v>#REF!</v>
      </c>
      <c r="AH83" s="9" t="e">
        <f>#REF!+#REF!</f>
        <v>#REF!</v>
      </c>
      <c r="AI83" s="9" t="e">
        <f>#REF!+#REF!</f>
        <v>#REF!</v>
      </c>
      <c r="AJ83" s="9" t="e">
        <f>#REF!+#REF!</f>
        <v>#REF!</v>
      </c>
      <c r="AK83" s="9" t="e">
        <f>#REF!+#REF!</f>
        <v>#REF!</v>
      </c>
      <c r="AL83" s="64"/>
      <c r="AM83" s="65"/>
      <c r="AN83" s="65"/>
      <c r="AO83" s="65"/>
    </row>
    <row r="84" spans="1:41" hidden="1" x14ac:dyDescent="0.3">
      <c r="A84" s="229"/>
      <c r="B84" s="47"/>
      <c r="C84" s="8"/>
      <c r="D84" s="4" t="e">
        <f t="shared" ref="D84:K84" si="60">(D83-Q83)/Q83</f>
        <v>#REF!</v>
      </c>
      <c r="E84" s="4" t="e">
        <f t="shared" si="60"/>
        <v>#REF!</v>
      </c>
      <c r="F84" s="4" t="e">
        <f t="shared" si="60"/>
        <v>#REF!</v>
      </c>
      <c r="G84" s="4" t="e">
        <f t="shared" si="60"/>
        <v>#REF!</v>
      </c>
      <c r="H84" s="4" t="e">
        <f t="shared" si="60"/>
        <v>#REF!</v>
      </c>
      <c r="I84" s="4" t="e">
        <f t="shared" si="60"/>
        <v>#REF!</v>
      </c>
      <c r="J84" s="4" t="e">
        <f t="shared" si="60"/>
        <v>#REF!</v>
      </c>
      <c r="K84" s="4" t="e">
        <f t="shared" si="60"/>
        <v>#REF!</v>
      </c>
      <c r="L84" s="66"/>
      <c r="M84" s="67"/>
      <c r="N84" s="67"/>
      <c r="O84" s="67"/>
      <c r="Q84" s="4" t="e">
        <f t="shared" ref="Q84:X84" si="61">(Q83-AD83)/AD83</f>
        <v>#REF!</v>
      </c>
      <c r="R84" s="4" t="e">
        <f t="shared" si="61"/>
        <v>#REF!</v>
      </c>
      <c r="S84" s="4" t="e">
        <f t="shared" si="61"/>
        <v>#REF!</v>
      </c>
      <c r="T84" s="4" t="e">
        <f t="shared" si="61"/>
        <v>#REF!</v>
      </c>
      <c r="U84" s="4" t="e">
        <f t="shared" si="61"/>
        <v>#REF!</v>
      </c>
      <c r="V84" s="4" t="e">
        <f t="shared" si="61"/>
        <v>#REF!</v>
      </c>
      <c r="W84" s="4" t="e">
        <f t="shared" si="61"/>
        <v>#REF!</v>
      </c>
      <c r="X84" s="4" t="e">
        <f t="shared" si="61"/>
        <v>#REF!</v>
      </c>
      <c r="Y84" s="66"/>
      <c r="Z84" s="67"/>
      <c r="AA84" s="67"/>
      <c r="AB84" s="67"/>
      <c r="AD84" s="4"/>
      <c r="AE84" s="4"/>
      <c r="AF84" s="4"/>
      <c r="AG84" s="4"/>
      <c r="AH84" s="4"/>
      <c r="AI84" s="4"/>
      <c r="AJ84" s="4"/>
      <c r="AK84" s="4"/>
      <c r="AL84" s="66"/>
      <c r="AM84" s="67"/>
      <c r="AN84" s="67"/>
      <c r="AO84" s="67"/>
    </row>
    <row r="85" spans="1:41" hidden="1" x14ac:dyDescent="0.3">
      <c r="A85" s="41" t="s">
        <v>6</v>
      </c>
      <c r="B85" s="47"/>
      <c r="C85" s="8" t="s">
        <v>0</v>
      </c>
      <c r="D85" s="9" t="e">
        <f>#REF!+#REF!</f>
        <v>#REF!</v>
      </c>
      <c r="E85" s="9" t="e">
        <f>#REF!+#REF!</f>
        <v>#REF!</v>
      </c>
      <c r="F85" s="9" t="e">
        <f>#REF!+#REF!</f>
        <v>#REF!</v>
      </c>
      <c r="G85" s="9" t="e">
        <f>#REF!+#REF!</f>
        <v>#REF!</v>
      </c>
      <c r="H85" s="9" t="e">
        <f>#REF!+#REF!</f>
        <v>#REF!</v>
      </c>
      <c r="I85" s="9" t="e">
        <f>#REF!+#REF!</f>
        <v>#REF!</v>
      </c>
      <c r="J85" s="9" t="e">
        <f>#REF!+#REF!</f>
        <v>#REF!</v>
      </c>
      <c r="K85" s="9" t="e">
        <f>#REF!+#REF!</f>
        <v>#REF!</v>
      </c>
      <c r="L85" s="64"/>
      <c r="M85" s="65"/>
      <c r="N85" s="65"/>
      <c r="O85" s="65"/>
      <c r="Q85" s="9" t="e">
        <f>#REF!+#REF!</f>
        <v>#REF!</v>
      </c>
      <c r="R85" s="9" t="e">
        <f>#REF!+#REF!</f>
        <v>#REF!</v>
      </c>
      <c r="S85" s="9" t="e">
        <f>#REF!+#REF!</f>
        <v>#REF!</v>
      </c>
      <c r="T85" s="9" t="e">
        <f>#REF!+#REF!</f>
        <v>#REF!</v>
      </c>
      <c r="U85" s="9" t="e">
        <f>#REF!+#REF!</f>
        <v>#REF!</v>
      </c>
      <c r="V85" s="9" t="e">
        <f>#REF!+#REF!</f>
        <v>#REF!</v>
      </c>
      <c r="W85" s="9" t="e">
        <f>#REF!+#REF!</f>
        <v>#REF!</v>
      </c>
      <c r="X85" s="9" t="e">
        <f>#REF!+#REF!</f>
        <v>#REF!</v>
      </c>
      <c r="Y85" s="64"/>
      <c r="Z85" s="65"/>
      <c r="AA85" s="65"/>
      <c r="AB85" s="65"/>
      <c r="AD85" s="9" t="e">
        <f>#REF!+#REF!</f>
        <v>#REF!</v>
      </c>
      <c r="AE85" s="9" t="e">
        <f>#REF!+#REF!</f>
        <v>#REF!</v>
      </c>
      <c r="AF85" s="9" t="e">
        <f>#REF!+#REF!</f>
        <v>#REF!</v>
      </c>
      <c r="AG85" s="9" t="e">
        <f>#REF!+#REF!</f>
        <v>#REF!</v>
      </c>
      <c r="AH85" s="9" t="e">
        <f>#REF!+#REF!</f>
        <v>#REF!</v>
      </c>
      <c r="AI85" s="9" t="e">
        <f>#REF!+#REF!</f>
        <v>#REF!</v>
      </c>
      <c r="AJ85" s="9" t="e">
        <f>#REF!+#REF!</f>
        <v>#REF!</v>
      </c>
      <c r="AK85" s="9" t="e">
        <f>#REF!+#REF!</f>
        <v>#REF!</v>
      </c>
      <c r="AL85" s="64"/>
      <c r="AM85" s="65"/>
      <c r="AN85" s="65"/>
      <c r="AO85" s="65"/>
    </row>
    <row r="86" spans="1:41" hidden="1" x14ac:dyDescent="0.3">
      <c r="A86" s="41"/>
      <c r="B86" s="47"/>
      <c r="C86" s="8" t="s">
        <v>157</v>
      </c>
      <c r="D86" s="4" t="e">
        <f t="shared" ref="D86:K86" si="62">(D85-Q85)/Q85</f>
        <v>#REF!</v>
      </c>
      <c r="E86" s="4" t="e">
        <f t="shared" si="62"/>
        <v>#REF!</v>
      </c>
      <c r="F86" s="4" t="e">
        <f t="shared" si="62"/>
        <v>#REF!</v>
      </c>
      <c r="G86" s="4" t="e">
        <f t="shared" si="62"/>
        <v>#REF!</v>
      </c>
      <c r="H86" s="4" t="e">
        <f t="shared" si="62"/>
        <v>#REF!</v>
      </c>
      <c r="I86" s="4" t="e">
        <f t="shared" si="62"/>
        <v>#REF!</v>
      </c>
      <c r="J86" s="4" t="e">
        <f t="shared" si="62"/>
        <v>#REF!</v>
      </c>
      <c r="K86" s="4" t="e">
        <f t="shared" si="62"/>
        <v>#REF!</v>
      </c>
      <c r="L86" s="66"/>
      <c r="M86" s="10"/>
      <c r="N86" s="10"/>
      <c r="O86" s="10"/>
      <c r="Q86" s="4" t="e">
        <f t="shared" ref="Q86:X86" si="63">(Q85-AD85)/AD85</f>
        <v>#REF!</v>
      </c>
      <c r="R86" s="4" t="e">
        <f t="shared" si="63"/>
        <v>#REF!</v>
      </c>
      <c r="S86" s="4" t="e">
        <f t="shared" si="63"/>
        <v>#REF!</v>
      </c>
      <c r="T86" s="4" t="e">
        <f t="shared" si="63"/>
        <v>#REF!</v>
      </c>
      <c r="U86" s="4" t="e">
        <f t="shared" si="63"/>
        <v>#REF!</v>
      </c>
      <c r="V86" s="4" t="e">
        <f t="shared" si="63"/>
        <v>#REF!</v>
      </c>
      <c r="W86" s="4" t="e">
        <f t="shared" si="63"/>
        <v>#REF!</v>
      </c>
      <c r="X86" s="4" t="e">
        <f t="shared" si="63"/>
        <v>#REF!</v>
      </c>
      <c r="Y86" s="66"/>
      <c r="Z86" s="10"/>
      <c r="AA86" s="10"/>
      <c r="AB86" s="10"/>
      <c r="AD86" s="4"/>
      <c r="AE86" s="4"/>
      <c r="AF86" s="4"/>
      <c r="AG86" s="4"/>
      <c r="AH86" s="4"/>
      <c r="AI86" s="4"/>
      <c r="AJ86" s="4"/>
      <c r="AK86" s="4"/>
      <c r="AL86" s="66"/>
      <c r="AM86" s="10"/>
      <c r="AN86" s="10"/>
      <c r="AO86" s="10"/>
    </row>
    <row r="87" spans="1:41" hidden="1" x14ac:dyDescent="0.3">
      <c r="A87" s="22"/>
      <c r="C87" s="8"/>
      <c r="D87" s="4"/>
      <c r="E87" s="4"/>
      <c r="F87" s="4"/>
      <c r="G87" s="4"/>
      <c r="H87" s="4"/>
      <c r="I87" s="4"/>
      <c r="J87" s="4"/>
      <c r="K87" s="12"/>
      <c r="L87" s="12"/>
      <c r="M87" s="12"/>
      <c r="N87" s="12"/>
      <c r="O87" s="12"/>
      <c r="Q87" s="4"/>
      <c r="R87" s="4"/>
      <c r="S87" s="4"/>
      <c r="T87" s="4"/>
      <c r="U87" s="4"/>
      <c r="V87" s="12"/>
      <c r="W87" s="12"/>
      <c r="X87" s="12"/>
      <c r="Y87" s="12"/>
      <c r="Z87" s="12"/>
      <c r="AA87" s="12"/>
      <c r="AB87" s="12"/>
      <c r="AD87" s="4"/>
      <c r="AE87" s="4"/>
      <c r="AF87" s="4"/>
      <c r="AG87" s="4"/>
      <c r="AH87" s="4"/>
      <c r="AI87" s="12"/>
      <c r="AJ87" s="12"/>
      <c r="AK87" s="12"/>
      <c r="AL87" s="12"/>
      <c r="AM87" s="12"/>
      <c r="AN87" s="12"/>
      <c r="AO87" s="12"/>
    </row>
    <row r="88" spans="1:41" hidden="1" x14ac:dyDescent="0.3">
      <c r="A88" s="41"/>
      <c r="B88" s="42"/>
      <c r="C88" s="8"/>
      <c r="D88" s="4"/>
      <c r="E88" s="4"/>
      <c r="F88" s="4"/>
      <c r="G88" s="4"/>
      <c r="H88" s="4"/>
      <c r="I88" s="4"/>
      <c r="J88" s="4"/>
      <c r="K88" s="12"/>
      <c r="L88" s="12"/>
      <c r="M88" s="12"/>
      <c r="N88" s="12"/>
      <c r="O88" s="12"/>
      <c r="Q88" s="4"/>
      <c r="R88" s="4"/>
      <c r="S88" s="4"/>
      <c r="T88" s="4"/>
      <c r="U88" s="4"/>
      <c r="V88" s="12"/>
      <c r="W88" s="12"/>
      <c r="X88" s="12"/>
      <c r="Y88" s="12"/>
      <c r="Z88" s="12"/>
      <c r="AA88" s="12"/>
      <c r="AB88" s="12"/>
      <c r="AD88" s="4"/>
      <c r="AE88" s="4"/>
      <c r="AF88" s="4"/>
      <c r="AG88" s="4"/>
      <c r="AH88" s="4"/>
      <c r="AI88" s="12"/>
      <c r="AJ88" s="12"/>
      <c r="AK88" s="12"/>
      <c r="AL88" s="12"/>
      <c r="AM88" s="12"/>
      <c r="AN88" s="12"/>
      <c r="AO88" s="12"/>
    </row>
    <row r="89" spans="1:41" ht="14.4" hidden="1" customHeight="1" x14ac:dyDescent="0.3">
      <c r="A89" s="427" t="s">
        <v>160</v>
      </c>
      <c r="B89" s="427"/>
      <c r="C89" s="427"/>
      <c r="D89" s="427"/>
      <c r="E89" s="15"/>
      <c r="F89" s="15"/>
      <c r="G89" s="15"/>
      <c r="H89" s="15"/>
      <c r="I89" s="15"/>
      <c r="J89" s="15"/>
      <c r="K89" s="15"/>
      <c r="L89" s="227"/>
      <c r="M89" s="227"/>
      <c r="N89" s="227"/>
      <c r="O89" s="227"/>
      <c r="P89" s="32"/>
      <c r="Q89" s="15"/>
      <c r="R89" s="15"/>
      <c r="S89" s="15"/>
      <c r="T89" s="15"/>
      <c r="U89" s="15"/>
      <c r="V89" s="15"/>
      <c r="W89" s="15"/>
      <c r="X89" s="15"/>
      <c r="Y89" s="227"/>
      <c r="Z89" s="227"/>
      <c r="AA89" s="227"/>
      <c r="AB89" s="227"/>
      <c r="AC89" s="32"/>
      <c r="AD89" s="15"/>
      <c r="AE89" s="15"/>
      <c r="AF89" s="15"/>
      <c r="AG89" s="15"/>
      <c r="AH89" s="15"/>
      <c r="AI89" s="15"/>
      <c r="AJ89" s="15"/>
      <c r="AK89" s="15"/>
      <c r="AL89" s="227"/>
      <c r="AM89" s="227"/>
      <c r="AN89" s="227"/>
      <c r="AO89" s="227"/>
    </row>
    <row r="90" spans="1:41" hidden="1" x14ac:dyDescent="0.3">
      <c r="A90" s="48"/>
      <c r="C90" s="48"/>
      <c r="D90" s="48"/>
      <c r="E90" s="48"/>
      <c r="F90" s="48"/>
      <c r="G90" s="48"/>
      <c r="H90" s="48"/>
      <c r="I90" s="48"/>
      <c r="J90" s="48"/>
      <c r="K90" s="48"/>
      <c r="L90" s="226"/>
      <c r="M90" s="226"/>
      <c r="N90" s="226"/>
      <c r="O90" s="226"/>
      <c r="Q90" s="426"/>
      <c r="R90" s="426"/>
      <c r="S90" s="426"/>
      <c r="T90" s="426"/>
      <c r="U90" s="426"/>
      <c r="V90" s="426"/>
      <c r="W90" s="426"/>
      <c r="X90" s="426"/>
      <c r="Y90" s="226"/>
      <c r="Z90" s="226"/>
      <c r="AA90" s="226"/>
      <c r="AB90" s="226"/>
      <c r="AD90" s="426"/>
      <c r="AE90" s="426"/>
      <c r="AF90" s="426"/>
      <c r="AG90" s="426"/>
      <c r="AH90" s="426"/>
      <c r="AI90" s="426"/>
      <c r="AJ90" s="426"/>
      <c r="AK90" s="426"/>
      <c r="AL90" s="226"/>
      <c r="AM90" s="226"/>
      <c r="AN90" s="226"/>
      <c r="AO90" s="226"/>
    </row>
    <row r="91" spans="1:41" hidden="1" x14ac:dyDescent="0.3">
      <c r="B91" s="47" t="s">
        <v>161</v>
      </c>
      <c r="D91" s="9"/>
      <c r="E91" s="20"/>
      <c r="F91" s="9"/>
      <c r="G91" s="9"/>
      <c r="H91" s="9"/>
      <c r="I91" s="9"/>
      <c r="J91" s="9"/>
      <c r="K91" s="29"/>
      <c r="L91" s="29"/>
      <c r="M91" s="62"/>
      <c r="N91" s="62"/>
      <c r="O91" s="62"/>
      <c r="P91" s="33"/>
    </row>
    <row r="92" spans="1:41" hidden="1" x14ac:dyDescent="0.3">
      <c r="A92" s="229" t="s">
        <v>18</v>
      </c>
      <c r="B92" s="47"/>
      <c r="C92" s="19" t="s">
        <v>0</v>
      </c>
      <c r="D92" s="9" t="e">
        <f>#REF!+#REF!</f>
        <v>#REF!</v>
      </c>
      <c r="E92" s="9" t="e">
        <f>#REF!+#REF!</f>
        <v>#REF!</v>
      </c>
      <c r="F92" s="9" t="e">
        <f>#REF!+#REF!</f>
        <v>#REF!</v>
      </c>
      <c r="G92" s="9" t="e">
        <f>#REF!+#REF!</f>
        <v>#REF!</v>
      </c>
      <c r="H92" s="9" t="e">
        <f>#REF!+#REF!</f>
        <v>#REF!</v>
      </c>
      <c r="I92" s="9" t="e">
        <f>#REF!+#REF!</f>
        <v>#REF!</v>
      </c>
      <c r="J92" s="9" t="e">
        <f>#REF!+#REF!</f>
        <v>#REF!</v>
      </c>
      <c r="K92" s="9" t="e">
        <f>#REF!+#REF!</f>
        <v>#REF!</v>
      </c>
      <c r="L92" s="64"/>
      <c r="M92" s="65"/>
      <c r="N92" s="65"/>
      <c r="O92" s="65"/>
      <c r="Q92" s="9" t="e">
        <f>#REF!+#REF!</f>
        <v>#REF!</v>
      </c>
      <c r="R92" s="9" t="e">
        <f>#REF!+#REF!</f>
        <v>#REF!</v>
      </c>
      <c r="S92" s="9" t="e">
        <f>#REF!+#REF!</f>
        <v>#REF!</v>
      </c>
      <c r="T92" s="9" t="e">
        <f>#REF!+#REF!</f>
        <v>#REF!</v>
      </c>
      <c r="U92" s="9" t="e">
        <f>#REF!+#REF!</f>
        <v>#REF!</v>
      </c>
      <c r="V92" s="9" t="e">
        <f>#REF!+#REF!</f>
        <v>#REF!</v>
      </c>
      <c r="W92" s="9" t="e">
        <f>#REF!+#REF!</f>
        <v>#REF!</v>
      </c>
      <c r="X92" s="9" t="e">
        <f>#REF!+#REF!</f>
        <v>#REF!</v>
      </c>
      <c r="Y92" s="64"/>
      <c r="Z92" s="65"/>
      <c r="AA92" s="65"/>
      <c r="AB92" s="65"/>
      <c r="AD92" s="9" t="e">
        <f>#REF!+#REF!</f>
        <v>#REF!</v>
      </c>
      <c r="AE92" s="9" t="e">
        <f>#REF!+#REF!</f>
        <v>#REF!</v>
      </c>
      <c r="AF92" s="9" t="e">
        <f>#REF!+#REF!</f>
        <v>#REF!</v>
      </c>
      <c r="AG92" s="9" t="e">
        <f>#REF!+#REF!</f>
        <v>#REF!</v>
      </c>
      <c r="AH92" s="9" t="e">
        <f>#REF!+#REF!</f>
        <v>#REF!</v>
      </c>
      <c r="AI92" s="9" t="e">
        <f>#REF!+#REF!</f>
        <v>#REF!</v>
      </c>
      <c r="AJ92" s="9" t="e">
        <f>#REF!+#REF!</f>
        <v>#REF!</v>
      </c>
      <c r="AK92" s="9" t="e">
        <f>#REF!+#REF!</f>
        <v>#REF!</v>
      </c>
      <c r="AL92" s="64"/>
      <c r="AM92" s="65"/>
      <c r="AN92" s="65"/>
      <c r="AO92" s="65"/>
    </row>
    <row r="93" spans="1:41" hidden="1" x14ac:dyDescent="0.3">
      <c r="A93" s="229"/>
      <c r="B93" s="47"/>
      <c r="C93" s="8" t="s">
        <v>156</v>
      </c>
      <c r="D93" s="4" t="e">
        <f t="shared" ref="D93:K93" si="64">(D92-Q92)/Q92</f>
        <v>#REF!</v>
      </c>
      <c r="E93" s="4" t="e">
        <f t="shared" si="64"/>
        <v>#REF!</v>
      </c>
      <c r="F93" s="4" t="e">
        <f t="shared" si="64"/>
        <v>#REF!</v>
      </c>
      <c r="G93" s="4" t="e">
        <f t="shared" si="64"/>
        <v>#REF!</v>
      </c>
      <c r="H93" s="4" t="e">
        <f t="shared" si="64"/>
        <v>#REF!</v>
      </c>
      <c r="I93" s="4" t="e">
        <f t="shared" si="64"/>
        <v>#REF!</v>
      </c>
      <c r="J93" s="4" t="e">
        <f t="shared" si="64"/>
        <v>#REF!</v>
      </c>
      <c r="K93" s="4" t="e">
        <f t="shared" si="64"/>
        <v>#REF!</v>
      </c>
      <c r="L93" s="66"/>
      <c r="M93" s="67"/>
      <c r="N93" s="67"/>
      <c r="O93" s="67"/>
      <c r="Q93" s="4" t="e">
        <f t="shared" ref="Q93:X93" si="65">(Q92-AD92)/AD92</f>
        <v>#REF!</v>
      </c>
      <c r="R93" s="4" t="e">
        <f t="shared" si="65"/>
        <v>#REF!</v>
      </c>
      <c r="S93" s="4" t="e">
        <f t="shared" si="65"/>
        <v>#REF!</v>
      </c>
      <c r="T93" s="4" t="e">
        <f t="shared" si="65"/>
        <v>#REF!</v>
      </c>
      <c r="U93" s="4" t="e">
        <f t="shared" si="65"/>
        <v>#REF!</v>
      </c>
      <c r="V93" s="4" t="e">
        <f t="shared" si="65"/>
        <v>#REF!</v>
      </c>
      <c r="W93" s="4" t="e">
        <f t="shared" si="65"/>
        <v>#REF!</v>
      </c>
      <c r="X93" s="4" t="e">
        <f t="shared" si="65"/>
        <v>#REF!</v>
      </c>
      <c r="Y93" s="66"/>
      <c r="Z93" s="67"/>
      <c r="AA93" s="67"/>
      <c r="AB93" s="67"/>
      <c r="AD93" s="4"/>
      <c r="AE93" s="4"/>
      <c r="AF93" s="4"/>
      <c r="AG93" s="4"/>
      <c r="AH93" s="4"/>
      <c r="AI93" s="4"/>
      <c r="AJ93" s="4"/>
      <c r="AK93" s="4"/>
      <c r="AL93" s="66"/>
      <c r="AM93" s="67"/>
      <c r="AN93" s="67"/>
      <c r="AO93" s="67"/>
    </row>
    <row r="94" spans="1:41" ht="14.4" hidden="1" customHeight="1" x14ac:dyDescent="0.3">
      <c r="A94" s="229" t="s">
        <v>150</v>
      </c>
      <c r="B94" s="47"/>
      <c r="C94" s="19"/>
      <c r="D94" s="9" t="e">
        <f>#REF!+#REF!</f>
        <v>#REF!</v>
      </c>
      <c r="E94" s="9" t="e">
        <f>#REF!+#REF!</f>
        <v>#REF!</v>
      </c>
      <c r="F94" s="9" t="e">
        <f>#REF!+#REF!</f>
        <v>#REF!</v>
      </c>
      <c r="G94" s="9" t="e">
        <f>#REF!+#REF!</f>
        <v>#REF!</v>
      </c>
      <c r="H94" s="9" t="e">
        <f>#REF!+#REF!</f>
        <v>#REF!</v>
      </c>
      <c r="I94" s="9" t="e">
        <f>#REF!+#REF!</f>
        <v>#REF!</v>
      </c>
      <c r="J94" s="9" t="e">
        <f>#REF!+#REF!</f>
        <v>#REF!</v>
      </c>
      <c r="K94" s="9" t="e">
        <f>#REF!+#REF!</f>
        <v>#REF!</v>
      </c>
      <c r="L94" s="64"/>
      <c r="M94" s="65"/>
      <c r="N94" s="65"/>
      <c r="O94" s="65"/>
      <c r="P94" s="33"/>
      <c r="Q94" s="9" t="e">
        <f>#REF!+#REF!</f>
        <v>#REF!</v>
      </c>
      <c r="R94" s="9" t="e">
        <f>#REF!+#REF!</f>
        <v>#REF!</v>
      </c>
      <c r="S94" s="9" t="e">
        <f>#REF!+#REF!</f>
        <v>#REF!</v>
      </c>
      <c r="T94" s="9" t="e">
        <f>#REF!+#REF!</f>
        <v>#REF!</v>
      </c>
      <c r="U94" s="9" t="e">
        <f>#REF!+#REF!</f>
        <v>#REF!</v>
      </c>
      <c r="V94" s="9" t="e">
        <f>#REF!+#REF!</f>
        <v>#REF!</v>
      </c>
      <c r="W94" s="9" t="e">
        <f>#REF!+#REF!</f>
        <v>#REF!</v>
      </c>
      <c r="X94" s="9" t="e">
        <f>#REF!+#REF!</f>
        <v>#REF!</v>
      </c>
      <c r="Y94" s="64"/>
      <c r="Z94" s="65"/>
      <c r="AA94" s="65"/>
      <c r="AB94" s="65"/>
      <c r="AD94" s="9" t="e">
        <f>#REF!+#REF!</f>
        <v>#REF!</v>
      </c>
      <c r="AE94" s="9" t="e">
        <f>#REF!+#REF!</f>
        <v>#REF!</v>
      </c>
      <c r="AF94" s="9" t="e">
        <f>#REF!+#REF!</f>
        <v>#REF!</v>
      </c>
      <c r="AG94" s="9" t="e">
        <f>#REF!+#REF!</f>
        <v>#REF!</v>
      </c>
      <c r="AH94" s="9" t="e">
        <f>#REF!+#REF!</f>
        <v>#REF!</v>
      </c>
      <c r="AI94" s="9" t="e">
        <f>#REF!+#REF!</f>
        <v>#REF!</v>
      </c>
      <c r="AJ94" s="9" t="e">
        <f>#REF!+#REF!</f>
        <v>#REF!</v>
      </c>
      <c r="AK94" s="9" t="e">
        <f>#REF!+#REF!</f>
        <v>#REF!</v>
      </c>
      <c r="AL94" s="64"/>
      <c r="AM94" s="65"/>
      <c r="AN94" s="65"/>
      <c r="AO94" s="65"/>
    </row>
    <row r="95" spans="1:41" hidden="1" x14ac:dyDescent="0.3">
      <c r="A95" s="229"/>
      <c r="B95" s="47"/>
      <c r="C95" s="8"/>
      <c r="D95" s="4" t="e">
        <f t="shared" ref="D95:K95" si="66">(D94-Q94)/Q94</f>
        <v>#REF!</v>
      </c>
      <c r="E95" s="4" t="e">
        <f t="shared" si="66"/>
        <v>#REF!</v>
      </c>
      <c r="F95" s="4" t="e">
        <f t="shared" si="66"/>
        <v>#REF!</v>
      </c>
      <c r="G95" s="4" t="e">
        <f t="shared" si="66"/>
        <v>#REF!</v>
      </c>
      <c r="H95" s="4" t="e">
        <f t="shared" si="66"/>
        <v>#REF!</v>
      </c>
      <c r="I95" s="4" t="e">
        <f t="shared" si="66"/>
        <v>#REF!</v>
      </c>
      <c r="J95" s="4" t="e">
        <f t="shared" si="66"/>
        <v>#REF!</v>
      </c>
      <c r="K95" s="4" t="e">
        <f t="shared" si="66"/>
        <v>#REF!</v>
      </c>
      <c r="L95" s="66"/>
      <c r="M95" s="67"/>
      <c r="N95" s="67"/>
      <c r="O95" s="67"/>
      <c r="Q95" s="4" t="e">
        <f t="shared" ref="Q95:X95" si="67">(Q94-AD94)/AD94</f>
        <v>#REF!</v>
      </c>
      <c r="R95" s="4" t="e">
        <f t="shared" si="67"/>
        <v>#REF!</v>
      </c>
      <c r="S95" s="4" t="e">
        <f t="shared" si="67"/>
        <v>#REF!</v>
      </c>
      <c r="T95" s="4" t="e">
        <f t="shared" si="67"/>
        <v>#REF!</v>
      </c>
      <c r="U95" s="4" t="e">
        <f t="shared" si="67"/>
        <v>#REF!</v>
      </c>
      <c r="V95" s="4" t="e">
        <f t="shared" si="67"/>
        <v>#REF!</v>
      </c>
      <c r="W95" s="4" t="e">
        <f t="shared" si="67"/>
        <v>#REF!</v>
      </c>
      <c r="X95" s="4" t="e">
        <f t="shared" si="67"/>
        <v>#REF!</v>
      </c>
      <c r="Y95" s="66"/>
      <c r="Z95" s="67"/>
      <c r="AA95" s="67"/>
      <c r="AB95" s="67"/>
      <c r="AD95" s="4"/>
      <c r="AE95" s="4"/>
      <c r="AF95" s="4"/>
      <c r="AG95" s="4"/>
      <c r="AH95" s="4"/>
      <c r="AI95" s="4"/>
      <c r="AJ95" s="4"/>
      <c r="AK95" s="4"/>
      <c r="AL95" s="66"/>
      <c r="AM95" s="67"/>
      <c r="AN95" s="67"/>
      <c r="AO95" s="67"/>
    </row>
    <row r="96" spans="1:41" ht="14.4" hidden="1" customHeight="1" x14ac:dyDescent="0.3">
      <c r="A96" s="76" t="s">
        <v>142</v>
      </c>
      <c r="B96" s="77"/>
      <c r="C96" s="19"/>
      <c r="D96" s="9" t="e">
        <f>#REF!+#REF!</f>
        <v>#REF!</v>
      </c>
      <c r="E96" s="9" t="e">
        <f>#REF!+#REF!</f>
        <v>#REF!</v>
      </c>
      <c r="F96" s="9" t="e">
        <f>#REF!+#REF!</f>
        <v>#REF!</v>
      </c>
      <c r="G96" s="9" t="e">
        <f>#REF!+#REF!</f>
        <v>#REF!</v>
      </c>
      <c r="H96" s="9" t="e">
        <f>#REF!+#REF!</f>
        <v>#REF!</v>
      </c>
      <c r="I96" s="9" t="e">
        <f>#REF!+#REF!</f>
        <v>#REF!</v>
      </c>
      <c r="J96" s="9" t="e">
        <f>#REF!+#REF!</f>
        <v>#REF!</v>
      </c>
      <c r="K96" s="9" t="e">
        <f>#REF!+#REF!</f>
        <v>#REF!</v>
      </c>
      <c r="L96" s="64"/>
      <c r="M96" s="65"/>
      <c r="N96" s="65"/>
      <c r="O96" s="65"/>
      <c r="P96" s="33"/>
      <c r="Q96" s="9" t="e">
        <f>#REF!+#REF!</f>
        <v>#REF!</v>
      </c>
      <c r="R96" s="9" t="e">
        <f>#REF!+#REF!</f>
        <v>#REF!</v>
      </c>
      <c r="S96" s="9" t="e">
        <f>#REF!+#REF!</f>
        <v>#REF!</v>
      </c>
      <c r="T96" s="9" t="e">
        <f>#REF!+#REF!</f>
        <v>#REF!</v>
      </c>
      <c r="U96" s="9" t="e">
        <f>#REF!+#REF!</f>
        <v>#REF!</v>
      </c>
      <c r="V96" s="9" t="e">
        <f>#REF!+#REF!</f>
        <v>#REF!</v>
      </c>
      <c r="W96" s="9" t="e">
        <f>#REF!+#REF!</f>
        <v>#REF!</v>
      </c>
      <c r="X96" s="9" t="e">
        <f>#REF!+#REF!</f>
        <v>#REF!</v>
      </c>
      <c r="Y96" s="64"/>
      <c r="Z96" s="65"/>
      <c r="AA96" s="65"/>
      <c r="AB96" s="65"/>
      <c r="AD96" s="9" t="e">
        <f>#REF!+#REF!</f>
        <v>#REF!</v>
      </c>
      <c r="AE96" s="9" t="e">
        <f>#REF!+#REF!</f>
        <v>#REF!</v>
      </c>
      <c r="AF96" s="9" t="e">
        <f>#REF!+#REF!</f>
        <v>#REF!</v>
      </c>
      <c r="AG96" s="9" t="e">
        <f>#REF!+#REF!</f>
        <v>#REF!</v>
      </c>
      <c r="AH96" s="9" t="e">
        <f>#REF!+#REF!</f>
        <v>#REF!</v>
      </c>
      <c r="AI96" s="9" t="e">
        <f>#REF!+#REF!</f>
        <v>#REF!</v>
      </c>
      <c r="AJ96" s="9" t="e">
        <f>#REF!+#REF!</f>
        <v>#REF!</v>
      </c>
      <c r="AK96" s="9" t="e">
        <f>#REF!+#REF!</f>
        <v>#REF!</v>
      </c>
      <c r="AL96" s="64"/>
      <c r="AM96" s="65"/>
      <c r="AN96" s="65"/>
      <c r="AO96" s="65"/>
    </row>
    <row r="97" spans="1:43" hidden="1" x14ac:dyDescent="0.3">
      <c r="A97" s="229"/>
      <c r="B97" s="47"/>
      <c r="C97" s="8"/>
      <c r="D97" s="4" t="e">
        <f t="shared" ref="D97:K97" si="68">(D96-Q96)/Q96</f>
        <v>#REF!</v>
      </c>
      <c r="E97" s="4" t="e">
        <f t="shared" si="68"/>
        <v>#REF!</v>
      </c>
      <c r="F97" s="4" t="e">
        <f t="shared" si="68"/>
        <v>#REF!</v>
      </c>
      <c r="G97" s="4" t="e">
        <f t="shared" si="68"/>
        <v>#REF!</v>
      </c>
      <c r="H97" s="4" t="e">
        <f t="shared" si="68"/>
        <v>#REF!</v>
      </c>
      <c r="I97" s="4" t="e">
        <f t="shared" si="68"/>
        <v>#REF!</v>
      </c>
      <c r="J97" s="4" t="e">
        <f t="shared" si="68"/>
        <v>#REF!</v>
      </c>
      <c r="K97" s="4" t="e">
        <f t="shared" si="68"/>
        <v>#REF!</v>
      </c>
      <c r="L97" s="66"/>
      <c r="M97" s="67"/>
      <c r="N97" s="67"/>
      <c r="O97" s="67"/>
      <c r="Q97" s="4" t="e">
        <f t="shared" ref="Q97:X97" si="69">(Q96-AD96)/AD96</f>
        <v>#REF!</v>
      </c>
      <c r="R97" s="4" t="e">
        <f t="shared" si="69"/>
        <v>#REF!</v>
      </c>
      <c r="S97" s="4" t="e">
        <f t="shared" si="69"/>
        <v>#REF!</v>
      </c>
      <c r="T97" s="4" t="e">
        <f t="shared" si="69"/>
        <v>#REF!</v>
      </c>
      <c r="U97" s="4" t="e">
        <f t="shared" si="69"/>
        <v>#REF!</v>
      </c>
      <c r="V97" s="4" t="e">
        <f t="shared" si="69"/>
        <v>#REF!</v>
      </c>
      <c r="W97" s="4" t="e">
        <f t="shared" si="69"/>
        <v>#REF!</v>
      </c>
      <c r="X97" s="4" t="e">
        <f t="shared" si="69"/>
        <v>#REF!</v>
      </c>
      <c r="Y97" s="66"/>
      <c r="Z97" s="67"/>
      <c r="AA97" s="67"/>
      <c r="AB97" s="67"/>
      <c r="AD97" s="4"/>
      <c r="AE97" s="4"/>
      <c r="AF97" s="4"/>
      <c r="AG97" s="4"/>
      <c r="AH97" s="4"/>
      <c r="AI97" s="4"/>
      <c r="AJ97" s="4"/>
      <c r="AK97" s="4"/>
      <c r="AL97" s="66"/>
      <c r="AM97" s="67"/>
      <c r="AN97" s="67"/>
      <c r="AO97" s="67"/>
    </row>
    <row r="98" spans="1:43" hidden="1" x14ac:dyDescent="0.3">
      <c r="A98" s="229" t="s">
        <v>11</v>
      </c>
      <c r="B98" s="47"/>
      <c r="C98" s="19" t="s">
        <v>0</v>
      </c>
      <c r="D98" s="9" t="e">
        <f>#REF!+#REF!</f>
        <v>#REF!</v>
      </c>
      <c r="E98" s="9" t="e">
        <f>#REF!+#REF!</f>
        <v>#REF!</v>
      </c>
      <c r="F98" s="9" t="e">
        <f>#REF!+#REF!</f>
        <v>#REF!</v>
      </c>
      <c r="G98" s="9" t="e">
        <f>#REF!+#REF!</f>
        <v>#REF!</v>
      </c>
      <c r="H98" s="9" t="e">
        <f>#REF!+#REF!</f>
        <v>#REF!</v>
      </c>
      <c r="I98" s="9" t="e">
        <f>#REF!+#REF!</f>
        <v>#REF!</v>
      </c>
      <c r="J98" s="9" t="e">
        <f>#REF!+#REF!</f>
        <v>#REF!</v>
      </c>
      <c r="K98" s="9" t="e">
        <f>#REF!+#REF!</f>
        <v>#REF!</v>
      </c>
      <c r="L98" s="64"/>
      <c r="M98" s="65"/>
      <c r="N98" s="65"/>
      <c r="O98" s="65"/>
      <c r="Q98" s="9" t="e">
        <f>#REF!+#REF!</f>
        <v>#REF!</v>
      </c>
      <c r="R98" s="9" t="e">
        <f>#REF!+#REF!</f>
        <v>#REF!</v>
      </c>
      <c r="S98" s="9" t="e">
        <f>#REF!+#REF!</f>
        <v>#REF!</v>
      </c>
      <c r="T98" s="9" t="e">
        <f>#REF!+#REF!</f>
        <v>#REF!</v>
      </c>
      <c r="U98" s="9" t="e">
        <f>#REF!+#REF!</f>
        <v>#REF!</v>
      </c>
      <c r="V98" s="9" t="e">
        <f>#REF!+#REF!</f>
        <v>#REF!</v>
      </c>
      <c r="W98" s="9" t="e">
        <f>#REF!+#REF!</f>
        <v>#REF!</v>
      </c>
      <c r="X98" s="9" t="e">
        <f>#REF!+#REF!</f>
        <v>#REF!</v>
      </c>
      <c r="Y98" s="64"/>
      <c r="Z98" s="65"/>
      <c r="AA98" s="65"/>
      <c r="AB98" s="65"/>
      <c r="AD98" s="9" t="e">
        <f>#REF!+#REF!</f>
        <v>#REF!</v>
      </c>
      <c r="AE98" s="9" t="e">
        <f>#REF!+#REF!</f>
        <v>#REF!</v>
      </c>
      <c r="AF98" s="9" t="e">
        <f>#REF!+#REF!</f>
        <v>#REF!</v>
      </c>
      <c r="AG98" s="9" t="e">
        <f>#REF!+#REF!</f>
        <v>#REF!</v>
      </c>
      <c r="AH98" s="9" t="e">
        <f>#REF!+#REF!</f>
        <v>#REF!</v>
      </c>
      <c r="AI98" s="9" t="e">
        <f>#REF!+#REF!</f>
        <v>#REF!</v>
      </c>
      <c r="AJ98" s="9" t="e">
        <f>#REF!+#REF!</f>
        <v>#REF!</v>
      </c>
      <c r="AK98" s="9" t="e">
        <f>#REF!+#REF!</f>
        <v>#REF!</v>
      </c>
      <c r="AL98" s="64"/>
      <c r="AM98" s="65"/>
      <c r="AN98" s="65"/>
      <c r="AO98" s="65"/>
    </row>
    <row r="99" spans="1:43" hidden="1" x14ac:dyDescent="0.3">
      <c r="A99" s="229"/>
      <c r="B99" s="47"/>
      <c r="C99" s="8" t="s">
        <v>156</v>
      </c>
      <c r="D99" s="4" t="e">
        <f t="shared" ref="D99:K99" si="70">(D98-Q98)/Q98</f>
        <v>#REF!</v>
      </c>
      <c r="E99" s="4" t="e">
        <f t="shared" si="70"/>
        <v>#REF!</v>
      </c>
      <c r="F99" s="4" t="e">
        <f t="shared" si="70"/>
        <v>#REF!</v>
      </c>
      <c r="G99" s="4" t="e">
        <f t="shared" si="70"/>
        <v>#REF!</v>
      </c>
      <c r="H99" s="4" t="e">
        <f t="shared" si="70"/>
        <v>#REF!</v>
      </c>
      <c r="I99" s="4" t="e">
        <f t="shared" si="70"/>
        <v>#REF!</v>
      </c>
      <c r="J99" s="4" t="e">
        <f t="shared" si="70"/>
        <v>#REF!</v>
      </c>
      <c r="K99" s="4" t="e">
        <f t="shared" si="70"/>
        <v>#REF!</v>
      </c>
      <c r="L99" s="66"/>
      <c r="M99" s="67"/>
      <c r="N99" s="67"/>
      <c r="O99" s="67"/>
      <c r="Q99" s="4" t="e">
        <f t="shared" ref="Q99:X99" si="71">(Q98-AD98)/AD98</f>
        <v>#REF!</v>
      </c>
      <c r="R99" s="4" t="e">
        <f t="shared" si="71"/>
        <v>#REF!</v>
      </c>
      <c r="S99" s="4" t="e">
        <f t="shared" si="71"/>
        <v>#REF!</v>
      </c>
      <c r="T99" s="4" t="e">
        <f t="shared" si="71"/>
        <v>#REF!</v>
      </c>
      <c r="U99" s="4" t="e">
        <f t="shared" si="71"/>
        <v>#REF!</v>
      </c>
      <c r="V99" s="4" t="e">
        <f t="shared" si="71"/>
        <v>#REF!</v>
      </c>
      <c r="W99" s="4" t="e">
        <f t="shared" si="71"/>
        <v>#REF!</v>
      </c>
      <c r="X99" s="4" t="e">
        <f t="shared" si="71"/>
        <v>#REF!</v>
      </c>
      <c r="Y99" s="66"/>
      <c r="Z99" s="67"/>
      <c r="AA99" s="67"/>
      <c r="AB99" s="67"/>
      <c r="AD99" s="4"/>
      <c r="AE99" s="4"/>
      <c r="AF99" s="4"/>
      <c r="AG99" s="4"/>
      <c r="AH99" s="4"/>
      <c r="AI99" s="4"/>
      <c r="AJ99" s="4"/>
      <c r="AK99" s="4"/>
      <c r="AL99" s="66"/>
      <c r="AM99" s="67"/>
      <c r="AN99" s="67"/>
      <c r="AO99" s="67"/>
    </row>
    <row r="100" spans="1:43" hidden="1" x14ac:dyDescent="0.3">
      <c r="A100" s="229" t="s">
        <v>16</v>
      </c>
      <c r="B100" s="47"/>
      <c r="C100" s="19" t="s">
        <v>0</v>
      </c>
      <c r="D100" s="9" t="e">
        <f>#REF!+#REF!</f>
        <v>#REF!</v>
      </c>
      <c r="E100" s="9" t="e">
        <f>#REF!+#REF!</f>
        <v>#REF!</v>
      </c>
      <c r="F100" s="9" t="e">
        <f>#REF!+#REF!</f>
        <v>#REF!</v>
      </c>
      <c r="G100" s="9" t="e">
        <f>#REF!+#REF!</f>
        <v>#REF!</v>
      </c>
      <c r="H100" s="9" t="e">
        <f>#REF!+#REF!</f>
        <v>#REF!</v>
      </c>
      <c r="I100" s="9" t="e">
        <f>#REF!+#REF!</f>
        <v>#REF!</v>
      </c>
      <c r="J100" s="9" t="e">
        <f>#REF!+#REF!</f>
        <v>#REF!</v>
      </c>
      <c r="K100" s="9" t="e">
        <f>#REF!+#REF!</f>
        <v>#REF!</v>
      </c>
      <c r="L100" s="64"/>
      <c r="M100" s="65"/>
      <c r="N100" s="65"/>
      <c r="O100" s="65"/>
      <c r="Q100" s="9" t="e">
        <f>#REF!+#REF!</f>
        <v>#REF!</v>
      </c>
      <c r="R100" s="9" t="e">
        <f>#REF!+#REF!</f>
        <v>#REF!</v>
      </c>
      <c r="S100" s="9" t="e">
        <f>#REF!+#REF!</f>
        <v>#REF!</v>
      </c>
      <c r="T100" s="9" t="e">
        <f>#REF!+#REF!</f>
        <v>#REF!</v>
      </c>
      <c r="U100" s="9" t="e">
        <f>#REF!+#REF!</f>
        <v>#REF!</v>
      </c>
      <c r="V100" s="9" t="e">
        <f>#REF!+#REF!</f>
        <v>#REF!</v>
      </c>
      <c r="W100" s="9" t="e">
        <f>#REF!+#REF!</f>
        <v>#REF!</v>
      </c>
      <c r="X100" s="9" t="e">
        <f>#REF!+#REF!</f>
        <v>#REF!</v>
      </c>
      <c r="Y100" s="64"/>
      <c r="Z100" s="65"/>
      <c r="AA100" s="65"/>
      <c r="AB100" s="65"/>
      <c r="AD100" s="9" t="e">
        <f>#REF!+#REF!</f>
        <v>#REF!</v>
      </c>
      <c r="AE100" s="9" t="e">
        <f>#REF!+#REF!</f>
        <v>#REF!</v>
      </c>
      <c r="AF100" s="9" t="e">
        <f>#REF!+#REF!</f>
        <v>#REF!</v>
      </c>
      <c r="AG100" s="9" t="e">
        <f>#REF!+#REF!</f>
        <v>#REF!</v>
      </c>
      <c r="AH100" s="9" t="e">
        <f>#REF!+#REF!</f>
        <v>#REF!</v>
      </c>
      <c r="AI100" s="9" t="e">
        <f>#REF!+#REF!</f>
        <v>#REF!</v>
      </c>
      <c r="AJ100" s="9" t="e">
        <f>#REF!+#REF!</f>
        <v>#REF!</v>
      </c>
      <c r="AK100" s="9" t="e">
        <f>#REF!+#REF!</f>
        <v>#REF!</v>
      </c>
      <c r="AL100" s="64"/>
      <c r="AM100" s="65"/>
      <c r="AN100" s="65"/>
      <c r="AO100" s="65"/>
    </row>
    <row r="101" spans="1:43" hidden="1" x14ac:dyDescent="0.3">
      <c r="A101" s="229"/>
      <c r="B101" s="47"/>
      <c r="C101" s="8" t="s">
        <v>156</v>
      </c>
      <c r="D101" s="4" t="e">
        <f t="shared" ref="D101:K101" si="72">(D100-Q100)/Q100</f>
        <v>#REF!</v>
      </c>
      <c r="E101" s="4" t="e">
        <f t="shared" si="72"/>
        <v>#REF!</v>
      </c>
      <c r="F101" s="4" t="e">
        <f t="shared" si="72"/>
        <v>#REF!</v>
      </c>
      <c r="G101" s="4" t="e">
        <f t="shared" si="72"/>
        <v>#REF!</v>
      </c>
      <c r="H101" s="4" t="e">
        <f t="shared" si="72"/>
        <v>#REF!</v>
      </c>
      <c r="I101" s="4" t="e">
        <f t="shared" si="72"/>
        <v>#REF!</v>
      </c>
      <c r="J101" s="4" t="e">
        <f t="shared" si="72"/>
        <v>#REF!</v>
      </c>
      <c r="K101" s="4" t="e">
        <f t="shared" si="72"/>
        <v>#REF!</v>
      </c>
      <c r="L101" s="66"/>
      <c r="M101" s="67"/>
      <c r="N101" s="67"/>
      <c r="O101" s="67"/>
      <c r="Q101" s="4" t="e">
        <f t="shared" ref="Q101:X101" si="73">(Q100-AD100)/AD100</f>
        <v>#REF!</v>
      </c>
      <c r="R101" s="4" t="e">
        <f t="shared" si="73"/>
        <v>#REF!</v>
      </c>
      <c r="S101" s="4" t="e">
        <f t="shared" si="73"/>
        <v>#REF!</v>
      </c>
      <c r="T101" s="4" t="e">
        <f t="shared" si="73"/>
        <v>#REF!</v>
      </c>
      <c r="U101" s="4" t="e">
        <f t="shared" si="73"/>
        <v>#REF!</v>
      </c>
      <c r="V101" s="4" t="e">
        <f t="shared" si="73"/>
        <v>#REF!</v>
      </c>
      <c r="W101" s="4" t="e">
        <f t="shared" si="73"/>
        <v>#REF!</v>
      </c>
      <c r="X101" s="4" t="e">
        <f t="shared" si="73"/>
        <v>#REF!</v>
      </c>
      <c r="Y101" s="66"/>
      <c r="Z101" s="67"/>
      <c r="AA101" s="67"/>
      <c r="AB101" s="67"/>
      <c r="AD101" s="4"/>
      <c r="AE101" s="4"/>
      <c r="AF101" s="4"/>
      <c r="AG101" s="4"/>
      <c r="AH101" s="4"/>
      <c r="AI101" s="4"/>
      <c r="AJ101" s="4"/>
      <c r="AK101" s="4"/>
      <c r="AL101" s="66"/>
      <c r="AM101" s="67"/>
      <c r="AN101" s="67"/>
      <c r="AO101" s="67"/>
    </row>
    <row r="102" spans="1:43" hidden="1" x14ac:dyDescent="0.3">
      <c r="A102" s="229" t="s">
        <v>17</v>
      </c>
      <c r="B102" s="47"/>
      <c r="C102" s="19" t="s">
        <v>0</v>
      </c>
      <c r="D102" s="9" t="e">
        <f>#REF!+#REF!</f>
        <v>#REF!</v>
      </c>
      <c r="E102" s="9" t="e">
        <f>#REF!+#REF!</f>
        <v>#REF!</v>
      </c>
      <c r="F102" s="9" t="e">
        <f>#REF!+#REF!</f>
        <v>#REF!</v>
      </c>
      <c r="G102" s="9" t="e">
        <f>#REF!+#REF!</f>
        <v>#REF!</v>
      </c>
      <c r="H102" s="9" t="e">
        <f>#REF!+#REF!</f>
        <v>#REF!</v>
      </c>
      <c r="I102" s="9" t="e">
        <f>#REF!+#REF!</f>
        <v>#REF!</v>
      </c>
      <c r="J102" s="9" t="e">
        <f>#REF!+#REF!</f>
        <v>#REF!</v>
      </c>
      <c r="K102" s="9" t="e">
        <f>#REF!+#REF!</f>
        <v>#REF!</v>
      </c>
      <c r="L102" s="64"/>
      <c r="M102" s="65"/>
      <c r="N102" s="65"/>
      <c r="O102" s="65"/>
      <c r="Q102" s="9" t="e">
        <f>#REF!+#REF!</f>
        <v>#REF!</v>
      </c>
      <c r="R102" s="9" t="e">
        <f>#REF!+#REF!</f>
        <v>#REF!</v>
      </c>
      <c r="S102" s="9" t="e">
        <f>#REF!+#REF!</f>
        <v>#REF!</v>
      </c>
      <c r="T102" s="9" t="e">
        <f>#REF!+#REF!</f>
        <v>#REF!</v>
      </c>
      <c r="U102" s="9" t="e">
        <f>#REF!+#REF!</f>
        <v>#REF!</v>
      </c>
      <c r="V102" s="9" t="e">
        <f>#REF!+#REF!</f>
        <v>#REF!</v>
      </c>
      <c r="W102" s="9" t="e">
        <f>#REF!+#REF!</f>
        <v>#REF!</v>
      </c>
      <c r="X102" s="9" t="e">
        <f>#REF!+#REF!</f>
        <v>#REF!</v>
      </c>
      <c r="Y102" s="64"/>
      <c r="Z102" s="65"/>
      <c r="AA102" s="65"/>
      <c r="AB102" s="65"/>
      <c r="AD102" s="9" t="e">
        <f>#REF!+#REF!</f>
        <v>#REF!</v>
      </c>
      <c r="AE102" s="9" t="e">
        <f>#REF!+#REF!</f>
        <v>#REF!</v>
      </c>
      <c r="AF102" s="9" t="e">
        <f>#REF!+#REF!</f>
        <v>#REF!</v>
      </c>
      <c r="AG102" s="9" t="e">
        <f>#REF!+#REF!</f>
        <v>#REF!</v>
      </c>
      <c r="AH102" s="9" t="e">
        <f>#REF!+#REF!</f>
        <v>#REF!</v>
      </c>
      <c r="AI102" s="9" t="e">
        <f>#REF!+#REF!</f>
        <v>#REF!</v>
      </c>
      <c r="AJ102" s="9" t="e">
        <f>#REF!+#REF!</f>
        <v>#REF!</v>
      </c>
      <c r="AK102" s="9" t="e">
        <f>#REF!+#REF!</f>
        <v>#REF!</v>
      </c>
      <c r="AL102" s="64"/>
      <c r="AM102" s="65"/>
      <c r="AN102" s="65"/>
      <c r="AO102" s="65"/>
    </row>
    <row r="103" spans="1:43" hidden="1" x14ac:dyDescent="0.3">
      <c r="A103" s="229"/>
      <c r="B103" s="47"/>
      <c r="C103" s="8" t="s">
        <v>156</v>
      </c>
      <c r="D103" s="4" t="e">
        <f t="shared" ref="D103:K103" si="74">(D102-Q102)/Q102</f>
        <v>#REF!</v>
      </c>
      <c r="E103" s="4" t="e">
        <f t="shared" si="74"/>
        <v>#REF!</v>
      </c>
      <c r="F103" s="4" t="e">
        <f t="shared" si="74"/>
        <v>#REF!</v>
      </c>
      <c r="G103" s="4" t="e">
        <f t="shared" si="74"/>
        <v>#REF!</v>
      </c>
      <c r="H103" s="4" t="e">
        <f t="shared" si="74"/>
        <v>#REF!</v>
      </c>
      <c r="I103" s="4" t="e">
        <f t="shared" si="74"/>
        <v>#REF!</v>
      </c>
      <c r="J103" s="4" t="e">
        <f t="shared" si="74"/>
        <v>#REF!</v>
      </c>
      <c r="K103" s="4" t="e">
        <f t="shared" si="74"/>
        <v>#REF!</v>
      </c>
      <c r="L103" s="66"/>
      <c r="M103" s="67"/>
      <c r="N103" s="67"/>
      <c r="O103" s="67"/>
      <c r="Q103" s="4" t="e">
        <f t="shared" ref="Q103:X103" si="75">(Q102-AD102)/AD102</f>
        <v>#REF!</v>
      </c>
      <c r="R103" s="4" t="e">
        <f t="shared" si="75"/>
        <v>#REF!</v>
      </c>
      <c r="S103" s="4" t="e">
        <f t="shared" si="75"/>
        <v>#REF!</v>
      </c>
      <c r="T103" s="4" t="e">
        <f t="shared" si="75"/>
        <v>#REF!</v>
      </c>
      <c r="U103" s="4" t="e">
        <f t="shared" si="75"/>
        <v>#REF!</v>
      </c>
      <c r="V103" s="4" t="e">
        <f t="shared" si="75"/>
        <v>#REF!</v>
      </c>
      <c r="W103" s="4" t="e">
        <f t="shared" si="75"/>
        <v>#REF!</v>
      </c>
      <c r="X103" s="4" t="e">
        <f t="shared" si="75"/>
        <v>#REF!</v>
      </c>
      <c r="Y103" s="66"/>
      <c r="Z103" s="67"/>
      <c r="AA103" s="67"/>
      <c r="AB103" s="67"/>
      <c r="AD103" s="4"/>
      <c r="AE103" s="4"/>
      <c r="AF103" s="4"/>
      <c r="AG103" s="4"/>
      <c r="AH103" s="4"/>
      <c r="AI103" s="4"/>
      <c r="AJ103" s="4"/>
      <c r="AK103" s="4"/>
      <c r="AL103" s="66"/>
      <c r="AM103" s="67"/>
      <c r="AN103" s="67"/>
      <c r="AO103" s="67"/>
    </row>
    <row r="104" spans="1:43" ht="14.4" hidden="1" customHeight="1" x14ac:dyDescent="0.3">
      <c r="A104" s="76" t="s">
        <v>145</v>
      </c>
      <c r="B104" s="77"/>
      <c r="C104" s="19"/>
      <c r="D104" s="9" t="e">
        <f>#REF!+#REF!</f>
        <v>#REF!</v>
      </c>
      <c r="E104" s="9" t="e">
        <f>#REF!+#REF!</f>
        <v>#REF!</v>
      </c>
      <c r="F104" s="9" t="e">
        <f>#REF!+#REF!</f>
        <v>#REF!</v>
      </c>
      <c r="G104" s="9" t="e">
        <f>#REF!+#REF!</f>
        <v>#REF!</v>
      </c>
      <c r="H104" s="9" t="e">
        <f>#REF!+#REF!</f>
        <v>#REF!</v>
      </c>
      <c r="I104" s="9" t="e">
        <f>#REF!+#REF!</f>
        <v>#REF!</v>
      </c>
      <c r="J104" s="9" t="e">
        <f>#REF!+#REF!</f>
        <v>#REF!</v>
      </c>
      <c r="K104" s="9" t="e">
        <f>#REF!+#REF!</f>
        <v>#REF!</v>
      </c>
      <c r="L104" s="64"/>
      <c r="M104" s="65"/>
      <c r="N104" s="65"/>
      <c r="O104" s="65"/>
      <c r="Q104" s="9" t="e">
        <f>#REF!+#REF!</f>
        <v>#REF!</v>
      </c>
      <c r="R104" s="9" t="e">
        <f>#REF!+#REF!</f>
        <v>#REF!</v>
      </c>
      <c r="S104" s="9" t="e">
        <f>#REF!+#REF!</f>
        <v>#REF!</v>
      </c>
      <c r="T104" s="9" t="e">
        <f>#REF!+#REF!</f>
        <v>#REF!</v>
      </c>
      <c r="U104" s="9" t="e">
        <f>#REF!+#REF!</f>
        <v>#REF!</v>
      </c>
      <c r="V104" s="9" t="e">
        <f>#REF!+#REF!</f>
        <v>#REF!</v>
      </c>
      <c r="W104" s="9" t="e">
        <f>#REF!+#REF!</f>
        <v>#REF!</v>
      </c>
      <c r="X104" s="9" t="e">
        <f>#REF!+#REF!</f>
        <v>#REF!</v>
      </c>
      <c r="Y104" s="64"/>
      <c r="Z104" s="65"/>
      <c r="AA104" s="65"/>
      <c r="AB104" s="65"/>
      <c r="AD104" s="9" t="e">
        <f>#REF!+#REF!</f>
        <v>#REF!</v>
      </c>
      <c r="AE104" s="9" t="e">
        <f>#REF!+#REF!</f>
        <v>#REF!</v>
      </c>
      <c r="AF104" s="9" t="e">
        <f>#REF!+#REF!</f>
        <v>#REF!</v>
      </c>
      <c r="AG104" s="9" t="e">
        <f>#REF!+#REF!</f>
        <v>#REF!</v>
      </c>
      <c r="AH104" s="9" t="e">
        <f>#REF!+#REF!</f>
        <v>#REF!</v>
      </c>
      <c r="AI104" s="9" t="e">
        <f>#REF!+#REF!</f>
        <v>#REF!</v>
      </c>
      <c r="AJ104" s="9" t="e">
        <f>#REF!+#REF!</f>
        <v>#REF!</v>
      </c>
      <c r="AK104" s="9" t="e">
        <f>#REF!+#REF!</f>
        <v>#REF!</v>
      </c>
      <c r="AL104" s="64"/>
      <c r="AM104" s="65"/>
      <c r="AN104" s="65"/>
      <c r="AO104" s="65"/>
    </row>
    <row r="105" spans="1:43" hidden="1" x14ac:dyDescent="0.3">
      <c r="A105" s="229"/>
      <c r="B105" s="47"/>
      <c r="C105" s="8"/>
      <c r="D105" s="4" t="e">
        <f t="shared" ref="D105:K105" si="76">(D104-Q104)/Q104</f>
        <v>#REF!</v>
      </c>
      <c r="E105" s="4" t="e">
        <f t="shared" si="76"/>
        <v>#REF!</v>
      </c>
      <c r="F105" s="4" t="e">
        <f t="shared" si="76"/>
        <v>#REF!</v>
      </c>
      <c r="G105" s="4" t="e">
        <f t="shared" si="76"/>
        <v>#REF!</v>
      </c>
      <c r="H105" s="4" t="e">
        <f t="shared" si="76"/>
        <v>#REF!</v>
      </c>
      <c r="I105" s="4" t="e">
        <f t="shared" si="76"/>
        <v>#REF!</v>
      </c>
      <c r="J105" s="4" t="e">
        <f t="shared" si="76"/>
        <v>#REF!</v>
      </c>
      <c r="K105" s="4" t="e">
        <f t="shared" si="76"/>
        <v>#REF!</v>
      </c>
      <c r="L105" s="66"/>
      <c r="M105" s="67"/>
      <c r="N105" s="67"/>
      <c r="O105" s="67"/>
      <c r="Q105" s="4" t="e">
        <f t="shared" ref="Q105:X105" si="77">(Q104-AD104)/AD104</f>
        <v>#REF!</v>
      </c>
      <c r="R105" s="4" t="e">
        <f t="shared" si="77"/>
        <v>#REF!</v>
      </c>
      <c r="S105" s="4" t="e">
        <f t="shared" si="77"/>
        <v>#REF!</v>
      </c>
      <c r="T105" s="4" t="e">
        <f t="shared" si="77"/>
        <v>#REF!</v>
      </c>
      <c r="U105" s="4" t="e">
        <f t="shared" si="77"/>
        <v>#REF!</v>
      </c>
      <c r="V105" s="4" t="e">
        <f t="shared" si="77"/>
        <v>#REF!</v>
      </c>
      <c r="W105" s="4" t="e">
        <f t="shared" si="77"/>
        <v>#REF!</v>
      </c>
      <c r="X105" s="4" t="e">
        <f t="shared" si="77"/>
        <v>#REF!</v>
      </c>
      <c r="Y105" s="66"/>
      <c r="Z105" s="67"/>
      <c r="AA105" s="67"/>
      <c r="AB105" s="67"/>
      <c r="AD105" s="4"/>
      <c r="AE105" s="4"/>
      <c r="AF105" s="4"/>
      <c r="AG105" s="4"/>
      <c r="AH105" s="4"/>
      <c r="AI105" s="4"/>
      <c r="AJ105" s="4"/>
      <c r="AK105" s="4"/>
      <c r="AL105" s="66"/>
      <c r="AM105" s="67"/>
      <c r="AN105" s="67"/>
      <c r="AO105" s="67"/>
    </row>
    <row r="106" spans="1:43" hidden="1" x14ac:dyDescent="0.3">
      <c r="A106" s="41" t="s">
        <v>6</v>
      </c>
      <c r="B106" s="47"/>
      <c r="C106" s="8" t="s">
        <v>0</v>
      </c>
      <c r="D106" s="9" t="e">
        <f>#REF!+#REF!</f>
        <v>#REF!</v>
      </c>
      <c r="E106" s="9" t="e">
        <f>#REF!+#REF!</f>
        <v>#REF!</v>
      </c>
      <c r="F106" s="9" t="e">
        <f>#REF!+#REF!</f>
        <v>#REF!</v>
      </c>
      <c r="G106" s="9" t="e">
        <f>#REF!+#REF!</f>
        <v>#REF!</v>
      </c>
      <c r="H106" s="9" t="e">
        <f>#REF!+#REF!</f>
        <v>#REF!</v>
      </c>
      <c r="I106" s="9" t="e">
        <f>#REF!+#REF!</f>
        <v>#REF!</v>
      </c>
      <c r="J106" s="9" t="e">
        <f>#REF!+#REF!</f>
        <v>#REF!</v>
      </c>
      <c r="K106" s="9" t="e">
        <f>#REF!+#REF!</f>
        <v>#REF!</v>
      </c>
      <c r="L106" s="64"/>
      <c r="M106" s="65"/>
      <c r="N106" s="65"/>
      <c r="O106" s="65"/>
      <c r="Q106" s="9" t="e">
        <f>#REF!+#REF!</f>
        <v>#REF!</v>
      </c>
      <c r="R106" s="9" t="e">
        <f>#REF!+#REF!</f>
        <v>#REF!</v>
      </c>
      <c r="S106" s="9" t="e">
        <f>#REF!+#REF!</f>
        <v>#REF!</v>
      </c>
      <c r="T106" s="9" t="e">
        <f>#REF!+#REF!</f>
        <v>#REF!</v>
      </c>
      <c r="U106" s="9" t="e">
        <f>#REF!+#REF!</f>
        <v>#REF!</v>
      </c>
      <c r="V106" s="9" t="e">
        <f>#REF!+#REF!</f>
        <v>#REF!</v>
      </c>
      <c r="W106" s="9" t="e">
        <f>#REF!+#REF!</f>
        <v>#REF!</v>
      </c>
      <c r="X106" s="9" t="e">
        <f>#REF!+#REF!</f>
        <v>#REF!</v>
      </c>
      <c r="Y106" s="64"/>
      <c r="Z106" s="65"/>
      <c r="AA106" s="65"/>
      <c r="AB106" s="65"/>
      <c r="AD106" s="9" t="e">
        <f>#REF!+#REF!</f>
        <v>#REF!</v>
      </c>
      <c r="AE106" s="9" t="e">
        <f>#REF!+#REF!</f>
        <v>#REF!</v>
      </c>
      <c r="AF106" s="9" t="e">
        <f>#REF!+#REF!</f>
        <v>#REF!</v>
      </c>
      <c r="AG106" s="9" t="e">
        <f>#REF!+#REF!</f>
        <v>#REF!</v>
      </c>
      <c r="AH106" s="9" t="e">
        <f>#REF!+#REF!</f>
        <v>#REF!</v>
      </c>
      <c r="AI106" s="9" t="e">
        <f>#REF!+#REF!</f>
        <v>#REF!</v>
      </c>
      <c r="AJ106" s="9" t="e">
        <f>#REF!+#REF!</f>
        <v>#REF!</v>
      </c>
      <c r="AK106" s="9" t="e">
        <f>#REF!+#REF!</f>
        <v>#REF!</v>
      </c>
      <c r="AL106" s="64"/>
      <c r="AM106" s="65"/>
      <c r="AN106" s="65"/>
      <c r="AO106" s="65"/>
    </row>
    <row r="107" spans="1:43" hidden="1" x14ac:dyDescent="0.3">
      <c r="A107" s="41"/>
      <c r="B107" s="47"/>
      <c r="C107" s="8" t="s">
        <v>157</v>
      </c>
      <c r="D107" s="4" t="e">
        <f t="shared" ref="D107:K107" si="78">(D106-Q106)/Q106</f>
        <v>#REF!</v>
      </c>
      <c r="E107" s="4" t="e">
        <f t="shared" si="78"/>
        <v>#REF!</v>
      </c>
      <c r="F107" s="4" t="e">
        <f t="shared" si="78"/>
        <v>#REF!</v>
      </c>
      <c r="G107" s="4" t="e">
        <f t="shared" si="78"/>
        <v>#REF!</v>
      </c>
      <c r="H107" s="4" t="e">
        <f t="shared" si="78"/>
        <v>#REF!</v>
      </c>
      <c r="I107" s="4" t="e">
        <f t="shared" si="78"/>
        <v>#REF!</v>
      </c>
      <c r="J107" s="4" t="e">
        <f t="shared" si="78"/>
        <v>#REF!</v>
      </c>
      <c r="K107" s="4" t="e">
        <f t="shared" si="78"/>
        <v>#REF!</v>
      </c>
      <c r="L107" s="66"/>
      <c r="M107" s="10"/>
      <c r="N107" s="10"/>
      <c r="O107" s="10"/>
      <c r="Q107" s="4" t="e">
        <f t="shared" ref="Q107:X107" si="79">(Q106-AD106)/AD106</f>
        <v>#REF!</v>
      </c>
      <c r="R107" s="4" t="e">
        <f t="shared" si="79"/>
        <v>#REF!</v>
      </c>
      <c r="S107" s="4" t="e">
        <f t="shared" si="79"/>
        <v>#REF!</v>
      </c>
      <c r="T107" s="4" t="e">
        <f t="shared" si="79"/>
        <v>#REF!</v>
      </c>
      <c r="U107" s="4" t="e">
        <f t="shared" si="79"/>
        <v>#REF!</v>
      </c>
      <c r="V107" s="4" t="e">
        <f t="shared" si="79"/>
        <v>#REF!</v>
      </c>
      <c r="W107" s="4" t="e">
        <f t="shared" si="79"/>
        <v>#REF!</v>
      </c>
      <c r="X107" s="4" t="e">
        <f t="shared" si="79"/>
        <v>#REF!</v>
      </c>
      <c r="Y107" s="66"/>
      <c r="Z107" s="10"/>
      <c r="AA107" s="10"/>
      <c r="AB107" s="10"/>
      <c r="AD107" s="4"/>
      <c r="AE107" s="4"/>
      <c r="AF107" s="4"/>
      <c r="AG107" s="4"/>
      <c r="AH107" s="4"/>
      <c r="AI107" s="4"/>
      <c r="AJ107" s="4"/>
      <c r="AK107" s="4"/>
      <c r="AL107" s="66"/>
      <c r="AM107" s="10"/>
      <c r="AN107" s="10"/>
      <c r="AO107" s="10"/>
    </row>
    <row r="108" spans="1:43" hidden="1" x14ac:dyDescent="0.3">
      <c r="A108" s="22"/>
      <c r="C108" s="8"/>
      <c r="D108" s="4"/>
      <c r="E108" s="4"/>
      <c r="F108" s="4"/>
      <c r="G108" s="4"/>
      <c r="H108" s="4"/>
      <c r="I108" s="4"/>
      <c r="J108" s="4"/>
      <c r="K108" s="12"/>
      <c r="L108" s="12"/>
      <c r="M108" s="12"/>
      <c r="N108" s="12"/>
      <c r="O108" s="12"/>
      <c r="Q108" s="4"/>
      <c r="R108" s="4"/>
      <c r="S108" s="4"/>
      <c r="T108" s="4"/>
      <c r="U108" s="4"/>
      <c r="V108" s="12"/>
      <c r="W108" s="12"/>
      <c r="X108" s="12"/>
      <c r="Y108" s="12"/>
      <c r="Z108" s="12"/>
      <c r="AA108" s="12"/>
      <c r="AB108" s="12"/>
      <c r="AD108" s="4"/>
      <c r="AE108" s="4"/>
      <c r="AF108" s="4"/>
      <c r="AG108" s="4"/>
      <c r="AH108" s="4"/>
      <c r="AI108" s="12"/>
      <c r="AJ108" s="12"/>
      <c r="AK108" s="12"/>
      <c r="AL108" s="12"/>
      <c r="AM108" s="12"/>
      <c r="AN108" s="12"/>
      <c r="AO108" s="12"/>
    </row>
    <row r="109" spans="1:43" hidden="1" x14ac:dyDescent="0.3">
      <c r="A109" s="41"/>
      <c r="B109" s="42"/>
      <c r="C109" s="8"/>
      <c r="D109" s="4"/>
      <c r="E109" s="4"/>
      <c r="F109" s="4"/>
      <c r="G109" s="4"/>
      <c r="H109" s="4"/>
      <c r="I109" s="4"/>
      <c r="J109" s="4"/>
      <c r="K109" s="12"/>
      <c r="L109" s="12"/>
      <c r="M109" s="12"/>
      <c r="N109" s="12"/>
      <c r="O109" s="12"/>
      <c r="Q109" s="4"/>
      <c r="R109" s="4"/>
      <c r="S109" s="4"/>
      <c r="T109" s="4"/>
      <c r="U109" s="4"/>
      <c r="V109" s="12"/>
      <c r="W109" s="12"/>
      <c r="X109" s="12"/>
      <c r="Y109" s="12"/>
      <c r="Z109" s="12"/>
      <c r="AA109" s="12"/>
      <c r="AB109" s="12"/>
      <c r="AD109" s="4"/>
      <c r="AE109" s="4"/>
      <c r="AF109" s="4"/>
      <c r="AG109" s="4"/>
      <c r="AH109" s="4"/>
      <c r="AI109" s="12"/>
      <c r="AJ109" s="12"/>
      <c r="AK109" s="12"/>
      <c r="AL109" s="12"/>
      <c r="AM109" s="12"/>
      <c r="AN109" s="12"/>
      <c r="AO109" s="12"/>
    </row>
    <row r="110" spans="1:43" hidden="1" x14ac:dyDescent="0.3">
      <c r="A110" s="434" t="s">
        <v>260</v>
      </c>
      <c r="B110" s="434"/>
      <c r="C110" s="434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</row>
    <row r="111" spans="1:43" hidden="1" x14ac:dyDescent="0.3">
      <c r="A111" s="432" t="s">
        <v>11</v>
      </c>
      <c r="B111" s="229" t="s">
        <v>39</v>
      </c>
      <c r="C111" s="8" t="s">
        <v>0</v>
      </c>
      <c r="D111" s="9" t="e">
        <f>#REF!+#REF!</f>
        <v>#REF!</v>
      </c>
      <c r="E111" s="9" t="e">
        <f>#REF!+#REF!</f>
        <v>#REF!</v>
      </c>
      <c r="F111" s="9" t="e">
        <f>#REF!+#REF!</f>
        <v>#REF!</v>
      </c>
      <c r="G111" s="9" t="e">
        <f>#REF!+#REF!</f>
        <v>#REF!</v>
      </c>
      <c r="H111" s="9" t="e">
        <f>#REF!+#REF!</f>
        <v>#REF!</v>
      </c>
      <c r="I111" s="9" t="e">
        <f>#REF!+#REF!</f>
        <v>#REF!</v>
      </c>
      <c r="J111" s="9" t="e">
        <f>#REF!+#REF!</f>
        <v>#REF!</v>
      </c>
      <c r="K111" s="9" t="e">
        <f>#REF!+#REF!</f>
        <v>#REF!</v>
      </c>
      <c r="L111" s="9" t="e">
        <f>#REF!+#REF!</f>
        <v>#REF!</v>
      </c>
      <c r="M111" s="62" t="e">
        <f>L111/SUM(L$111,L$113,L$115,L$117,L$119)</f>
        <v>#REF!</v>
      </c>
      <c r="N111" s="62" t="e">
        <f>K111/L111</f>
        <v>#REF!</v>
      </c>
      <c r="O111" s="62" t="e">
        <f>(L111-K111)/L111</f>
        <v>#REF!</v>
      </c>
      <c r="Q111" s="9" t="e">
        <f>#REF!+#REF!</f>
        <v>#REF!</v>
      </c>
      <c r="R111" s="9" t="e">
        <f>#REF!+#REF!</f>
        <v>#REF!</v>
      </c>
      <c r="S111" s="9" t="e">
        <f>#REF!+#REF!</f>
        <v>#REF!</v>
      </c>
      <c r="T111" s="9" t="e">
        <f>#REF!+#REF!</f>
        <v>#REF!</v>
      </c>
      <c r="U111" s="9" t="e">
        <f>#REF!+#REF!</f>
        <v>#REF!</v>
      </c>
      <c r="V111" s="9" t="e">
        <f>#REF!+#REF!</f>
        <v>#REF!</v>
      </c>
      <c r="W111" s="9" t="e">
        <f>#REF!+#REF!</f>
        <v>#REF!</v>
      </c>
      <c r="X111" s="9" t="e">
        <f>#REF!+#REF!</f>
        <v>#REF!</v>
      </c>
      <c r="Y111" s="9" t="e">
        <f>#REF!+#REF!</f>
        <v>#REF!</v>
      </c>
      <c r="Z111" s="62" t="e">
        <f>Y111/SUM(Y$111,Y$113,Y$115,Y$117,Y$119)</f>
        <v>#REF!</v>
      </c>
      <c r="AA111" s="62" t="e">
        <f>X111/Y111</f>
        <v>#REF!</v>
      </c>
      <c r="AB111" s="62" t="e">
        <f>(Y111-X111)/Y111</f>
        <v>#REF!</v>
      </c>
      <c r="AD111" s="9" t="e">
        <f>#REF!+#REF!</f>
        <v>#REF!</v>
      </c>
      <c r="AE111" s="9" t="e">
        <f>#REF!+#REF!</f>
        <v>#REF!</v>
      </c>
      <c r="AF111" s="9" t="e">
        <f>#REF!+#REF!</f>
        <v>#REF!</v>
      </c>
      <c r="AG111" s="9" t="e">
        <f>#REF!+#REF!</f>
        <v>#REF!</v>
      </c>
      <c r="AH111" s="9" t="e">
        <f>#REF!+#REF!</f>
        <v>#REF!</v>
      </c>
      <c r="AI111" s="9" t="e">
        <f>#REF!+#REF!</f>
        <v>#REF!</v>
      </c>
      <c r="AJ111" s="9" t="e">
        <f>#REF!+#REF!</f>
        <v>#REF!</v>
      </c>
      <c r="AK111" s="9" t="e">
        <f>#REF!+#REF!</f>
        <v>#REF!</v>
      </c>
      <c r="AL111" s="9" t="e">
        <f>#REF!+#REF!</f>
        <v>#REF!</v>
      </c>
      <c r="AM111" s="62" t="e">
        <f>AL111/SUM(AL$111,AL$113,AL$115,AL$117,AL$119)</f>
        <v>#REF!</v>
      </c>
      <c r="AN111" s="62" t="e">
        <f>AK111/AL111</f>
        <v>#REF!</v>
      </c>
      <c r="AO111" s="62" t="e">
        <f>(AL111-AK111)/AL111</f>
        <v>#REF!</v>
      </c>
    </row>
    <row r="112" spans="1:43" hidden="1" x14ac:dyDescent="0.3">
      <c r="A112" s="432"/>
      <c r="B112" s="229"/>
      <c r="C112" s="8" t="s">
        <v>156</v>
      </c>
      <c r="D112" s="4" t="e">
        <f t="shared" ref="D112:L112" si="80">(D111-Q111)/Q111</f>
        <v>#REF!</v>
      </c>
      <c r="E112" s="4" t="e">
        <f t="shared" si="80"/>
        <v>#REF!</v>
      </c>
      <c r="F112" s="4" t="e">
        <f t="shared" si="80"/>
        <v>#REF!</v>
      </c>
      <c r="G112" s="4" t="e">
        <f t="shared" si="80"/>
        <v>#REF!</v>
      </c>
      <c r="H112" s="4" t="e">
        <f t="shared" si="80"/>
        <v>#REF!</v>
      </c>
      <c r="I112" s="4" t="e">
        <f t="shared" si="80"/>
        <v>#REF!</v>
      </c>
      <c r="J112" s="4" t="e">
        <f t="shared" si="80"/>
        <v>#REF!</v>
      </c>
      <c r="K112" s="4" t="e">
        <f t="shared" si="80"/>
        <v>#REF!</v>
      </c>
      <c r="L112" s="4" t="e">
        <f t="shared" si="80"/>
        <v>#REF!</v>
      </c>
      <c r="M112" s="12"/>
      <c r="N112" s="12"/>
      <c r="O112" s="12"/>
      <c r="Q112" s="4" t="e">
        <f t="shared" ref="Q112:Y112" si="81">(Q111-AD111)/AD111</f>
        <v>#REF!</v>
      </c>
      <c r="R112" s="4" t="e">
        <f t="shared" si="81"/>
        <v>#REF!</v>
      </c>
      <c r="S112" s="4" t="e">
        <f t="shared" si="81"/>
        <v>#REF!</v>
      </c>
      <c r="T112" s="4" t="e">
        <f t="shared" si="81"/>
        <v>#REF!</v>
      </c>
      <c r="U112" s="4" t="e">
        <f t="shared" si="81"/>
        <v>#REF!</v>
      </c>
      <c r="V112" s="4" t="e">
        <f t="shared" si="81"/>
        <v>#REF!</v>
      </c>
      <c r="W112" s="4" t="e">
        <f t="shared" si="81"/>
        <v>#REF!</v>
      </c>
      <c r="X112" s="4" t="e">
        <f t="shared" si="81"/>
        <v>#REF!</v>
      </c>
      <c r="Y112" s="4" t="e">
        <f t="shared" si="81"/>
        <v>#REF!</v>
      </c>
      <c r="Z112" s="12"/>
      <c r="AA112" s="12"/>
      <c r="AB112" s="12"/>
      <c r="AD112" s="4"/>
      <c r="AE112" s="4"/>
      <c r="AF112" s="4"/>
      <c r="AG112" s="4"/>
      <c r="AH112" s="4"/>
      <c r="AI112" s="4"/>
      <c r="AJ112" s="4"/>
      <c r="AK112" s="4"/>
      <c r="AL112" s="4"/>
      <c r="AM112" s="12"/>
      <c r="AN112" s="12"/>
      <c r="AO112" s="12"/>
    </row>
    <row r="113" spans="1:41" hidden="1" x14ac:dyDescent="0.3">
      <c r="A113" s="432"/>
      <c r="B113" s="229" t="s">
        <v>40</v>
      </c>
      <c r="C113" s="8" t="s">
        <v>0</v>
      </c>
      <c r="D113" s="9" t="e">
        <f>#REF!+#REF!</f>
        <v>#REF!</v>
      </c>
      <c r="E113" s="9" t="e">
        <f>#REF!+#REF!</f>
        <v>#REF!</v>
      </c>
      <c r="F113" s="9" t="e">
        <f>#REF!+#REF!</f>
        <v>#REF!</v>
      </c>
      <c r="G113" s="9" t="e">
        <f>#REF!+#REF!</f>
        <v>#REF!</v>
      </c>
      <c r="H113" s="9" t="e">
        <f>#REF!+#REF!</f>
        <v>#REF!</v>
      </c>
      <c r="I113" s="9" t="e">
        <f>#REF!+#REF!</f>
        <v>#REF!</v>
      </c>
      <c r="J113" s="9" t="e">
        <f>#REF!+#REF!</f>
        <v>#REF!</v>
      </c>
      <c r="K113" s="9" t="e">
        <f>#REF!+#REF!</f>
        <v>#REF!</v>
      </c>
      <c r="L113" s="9" t="e">
        <f>#REF!+#REF!</f>
        <v>#REF!</v>
      </c>
      <c r="M113" s="62" t="e">
        <f>L113/SUM(L$111,L$113,L$115,L$117,L$119)</f>
        <v>#REF!</v>
      </c>
      <c r="N113" s="62" t="e">
        <f>K113/L113</f>
        <v>#REF!</v>
      </c>
      <c r="O113" s="62" t="e">
        <f>(L113-K113)/L113</f>
        <v>#REF!</v>
      </c>
      <c r="Q113" s="9" t="e">
        <f>#REF!+#REF!</f>
        <v>#REF!</v>
      </c>
      <c r="R113" s="9" t="e">
        <f>#REF!+#REF!</f>
        <v>#REF!</v>
      </c>
      <c r="S113" s="9" t="e">
        <f>#REF!+#REF!</f>
        <v>#REF!</v>
      </c>
      <c r="T113" s="9" t="e">
        <f>#REF!+#REF!</f>
        <v>#REF!</v>
      </c>
      <c r="U113" s="9" t="e">
        <f>#REF!+#REF!</f>
        <v>#REF!</v>
      </c>
      <c r="V113" s="9" t="e">
        <f>#REF!+#REF!</f>
        <v>#REF!</v>
      </c>
      <c r="W113" s="9" t="e">
        <f>#REF!+#REF!</f>
        <v>#REF!</v>
      </c>
      <c r="X113" s="9" t="e">
        <f>#REF!+#REF!</f>
        <v>#REF!</v>
      </c>
      <c r="Y113" s="9" t="e">
        <f>#REF!+#REF!</f>
        <v>#REF!</v>
      </c>
      <c r="Z113" s="62" t="e">
        <f>Y113/SUM(Y$111,Y$113,Y$115,Y$117,Y$119)</f>
        <v>#REF!</v>
      </c>
      <c r="AA113" s="62" t="e">
        <f>X113/Y113</f>
        <v>#REF!</v>
      </c>
      <c r="AB113" s="62" t="e">
        <f>(Y113-X113)/Y113</f>
        <v>#REF!</v>
      </c>
      <c r="AD113" s="9" t="e">
        <f>#REF!+#REF!</f>
        <v>#REF!</v>
      </c>
      <c r="AE113" s="9" t="e">
        <f>#REF!+#REF!</f>
        <v>#REF!</v>
      </c>
      <c r="AF113" s="9" t="e">
        <f>#REF!+#REF!</f>
        <v>#REF!</v>
      </c>
      <c r="AG113" s="9" t="e">
        <f>#REF!+#REF!</f>
        <v>#REF!</v>
      </c>
      <c r="AH113" s="9" t="e">
        <f>#REF!+#REF!</f>
        <v>#REF!</v>
      </c>
      <c r="AI113" s="9" t="e">
        <f>#REF!+#REF!</f>
        <v>#REF!</v>
      </c>
      <c r="AJ113" s="9" t="e">
        <f>#REF!+#REF!</f>
        <v>#REF!</v>
      </c>
      <c r="AK113" s="9" t="e">
        <f>#REF!+#REF!</f>
        <v>#REF!</v>
      </c>
      <c r="AL113" s="9" t="e">
        <f>#REF!+#REF!</f>
        <v>#REF!</v>
      </c>
      <c r="AM113" s="62" t="e">
        <f>AL113/SUM(AL$111,AL$113,AL$115,AL$117,AL$119)</f>
        <v>#REF!</v>
      </c>
      <c r="AN113" s="62" t="e">
        <f>AK113/AL113</f>
        <v>#REF!</v>
      </c>
      <c r="AO113" s="62" t="e">
        <f>(AL113-AK113)/AL113</f>
        <v>#REF!</v>
      </c>
    </row>
    <row r="114" spans="1:41" hidden="1" x14ac:dyDescent="0.3">
      <c r="A114" s="432"/>
      <c r="B114" s="229"/>
      <c r="C114" s="8" t="s">
        <v>156</v>
      </c>
      <c r="D114" s="4" t="e">
        <f t="shared" ref="D114:L114" si="82">(D113-Q113)/Q113</f>
        <v>#REF!</v>
      </c>
      <c r="E114" s="4" t="e">
        <f t="shared" si="82"/>
        <v>#REF!</v>
      </c>
      <c r="F114" s="4" t="e">
        <f t="shared" si="82"/>
        <v>#REF!</v>
      </c>
      <c r="G114" s="4" t="e">
        <f t="shared" si="82"/>
        <v>#REF!</v>
      </c>
      <c r="H114" s="4" t="e">
        <f t="shared" si="82"/>
        <v>#REF!</v>
      </c>
      <c r="I114" s="4" t="e">
        <f t="shared" si="82"/>
        <v>#REF!</v>
      </c>
      <c r="J114" s="4" t="e">
        <f t="shared" si="82"/>
        <v>#REF!</v>
      </c>
      <c r="K114" s="4" t="e">
        <f t="shared" si="82"/>
        <v>#REF!</v>
      </c>
      <c r="L114" s="4" t="e">
        <f t="shared" si="82"/>
        <v>#REF!</v>
      </c>
      <c r="M114" s="12"/>
      <c r="N114" s="12"/>
      <c r="O114" s="12"/>
      <c r="Q114" s="4" t="e">
        <f t="shared" ref="Q114:Y114" si="83">(Q113-AD113)/AD113</f>
        <v>#REF!</v>
      </c>
      <c r="R114" s="4" t="e">
        <f t="shared" si="83"/>
        <v>#REF!</v>
      </c>
      <c r="S114" s="4" t="e">
        <f t="shared" si="83"/>
        <v>#REF!</v>
      </c>
      <c r="T114" s="4" t="e">
        <f t="shared" si="83"/>
        <v>#REF!</v>
      </c>
      <c r="U114" s="4" t="e">
        <f t="shared" si="83"/>
        <v>#REF!</v>
      </c>
      <c r="V114" s="4" t="e">
        <f t="shared" si="83"/>
        <v>#REF!</v>
      </c>
      <c r="W114" s="4" t="e">
        <f t="shared" si="83"/>
        <v>#REF!</v>
      </c>
      <c r="X114" s="4" t="e">
        <f t="shared" si="83"/>
        <v>#REF!</v>
      </c>
      <c r="Y114" s="4" t="e">
        <f t="shared" si="83"/>
        <v>#REF!</v>
      </c>
      <c r="Z114" s="12"/>
      <c r="AA114" s="12"/>
      <c r="AB114" s="12"/>
      <c r="AD114" s="4"/>
      <c r="AE114" s="4"/>
      <c r="AF114" s="4"/>
      <c r="AG114" s="4"/>
      <c r="AH114" s="4"/>
      <c r="AI114" s="4"/>
      <c r="AJ114" s="4"/>
      <c r="AK114" s="4"/>
      <c r="AL114" s="4"/>
      <c r="AM114" s="12"/>
      <c r="AN114" s="12"/>
      <c r="AO114" s="12"/>
    </row>
    <row r="115" spans="1:41" hidden="1" x14ac:dyDescent="0.3">
      <c r="A115" s="432"/>
      <c r="B115" s="229" t="s">
        <v>41</v>
      </c>
      <c r="C115" s="8" t="s">
        <v>0</v>
      </c>
      <c r="D115" s="9" t="e">
        <f>#REF!+#REF!</f>
        <v>#REF!</v>
      </c>
      <c r="E115" s="9" t="e">
        <f>#REF!+#REF!</f>
        <v>#REF!</v>
      </c>
      <c r="F115" s="9" t="e">
        <f>#REF!+#REF!</f>
        <v>#REF!</v>
      </c>
      <c r="G115" s="9" t="e">
        <f>#REF!+#REF!</f>
        <v>#REF!</v>
      </c>
      <c r="H115" s="9" t="e">
        <f>#REF!+#REF!</f>
        <v>#REF!</v>
      </c>
      <c r="I115" s="9" t="e">
        <f>#REF!+#REF!</f>
        <v>#REF!</v>
      </c>
      <c r="J115" s="9" t="e">
        <f>#REF!+#REF!</f>
        <v>#REF!</v>
      </c>
      <c r="K115" s="9" t="e">
        <f>#REF!+#REF!</f>
        <v>#REF!</v>
      </c>
      <c r="L115" s="9" t="e">
        <f>#REF!+#REF!</f>
        <v>#REF!</v>
      </c>
      <c r="M115" s="62" t="e">
        <f>L115/SUM(L$111,L$113,L$115,L$117,L$119)</f>
        <v>#REF!</v>
      </c>
      <c r="N115" s="62" t="e">
        <f>K115/L115</f>
        <v>#REF!</v>
      </c>
      <c r="O115" s="62" t="e">
        <f>(L115-K115)/L115</f>
        <v>#REF!</v>
      </c>
      <c r="Q115" s="9" t="e">
        <f>#REF!+#REF!</f>
        <v>#REF!</v>
      </c>
      <c r="R115" s="9" t="e">
        <f>#REF!+#REF!</f>
        <v>#REF!</v>
      </c>
      <c r="S115" s="9" t="e">
        <f>#REF!+#REF!</f>
        <v>#REF!</v>
      </c>
      <c r="T115" s="9" t="e">
        <f>#REF!+#REF!</f>
        <v>#REF!</v>
      </c>
      <c r="U115" s="9" t="e">
        <f>#REF!+#REF!</f>
        <v>#REF!</v>
      </c>
      <c r="V115" s="9" t="e">
        <f>#REF!+#REF!</f>
        <v>#REF!</v>
      </c>
      <c r="W115" s="9" t="e">
        <f>#REF!+#REF!</f>
        <v>#REF!</v>
      </c>
      <c r="X115" s="9" t="e">
        <f>#REF!+#REF!</f>
        <v>#REF!</v>
      </c>
      <c r="Y115" s="9" t="e">
        <f>#REF!+#REF!</f>
        <v>#REF!</v>
      </c>
      <c r="Z115" s="62" t="e">
        <f>Y115/SUM(Y$111,Y$113,Y$115,Y$117,Y$119)</f>
        <v>#REF!</v>
      </c>
      <c r="AA115" s="62" t="e">
        <f>X115/Y115</f>
        <v>#REF!</v>
      </c>
      <c r="AB115" s="62" t="e">
        <f>(Y115-X115)/Y115</f>
        <v>#REF!</v>
      </c>
      <c r="AD115" s="9" t="e">
        <f>#REF!+#REF!</f>
        <v>#REF!</v>
      </c>
      <c r="AE115" s="9" t="e">
        <f>#REF!+#REF!</f>
        <v>#REF!</v>
      </c>
      <c r="AF115" s="9" t="e">
        <f>#REF!+#REF!</f>
        <v>#REF!</v>
      </c>
      <c r="AG115" s="9" t="e">
        <f>#REF!+#REF!</f>
        <v>#REF!</v>
      </c>
      <c r="AH115" s="9" t="e">
        <f>#REF!+#REF!</f>
        <v>#REF!</v>
      </c>
      <c r="AI115" s="9" t="e">
        <f>#REF!+#REF!</f>
        <v>#REF!</v>
      </c>
      <c r="AJ115" s="9" t="e">
        <f>#REF!+#REF!</f>
        <v>#REF!</v>
      </c>
      <c r="AK115" s="9" t="e">
        <f>#REF!+#REF!</f>
        <v>#REF!</v>
      </c>
      <c r="AL115" s="9" t="e">
        <f>#REF!+#REF!</f>
        <v>#REF!</v>
      </c>
      <c r="AM115" s="62" t="e">
        <f>AL115/SUM(AL$111,AL$113,AL$115,AL$117,AL$119)</f>
        <v>#REF!</v>
      </c>
      <c r="AN115" s="62" t="e">
        <f>AK115/AL115</f>
        <v>#REF!</v>
      </c>
      <c r="AO115" s="62" t="e">
        <f>(AL115-AK115)/AL115</f>
        <v>#REF!</v>
      </c>
    </row>
    <row r="116" spans="1:41" hidden="1" x14ac:dyDescent="0.3">
      <c r="A116" s="432"/>
      <c r="B116" s="229"/>
      <c r="C116" s="8" t="s">
        <v>156</v>
      </c>
      <c r="D116" s="4" t="e">
        <f t="shared" ref="D116:L116" si="84">(D115-Q115)/Q115</f>
        <v>#REF!</v>
      </c>
      <c r="E116" s="4" t="e">
        <f t="shared" si="84"/>
        <v>#REF!</v>
      </c>
      <c r="F116" s="4" t="e">
        <f t="shared" si="84"/>
        <v>#REF!</v>
      </c>
      <c r="G116" s="4" t="e">
        <f t="shared" si="84"/>
        <v>#REF!</v>
      </c>
      <c r="H116" s="4" t="e">
        <f t="shared" si="84"/>
        <v>#REF!</v>
      </c>
      <c r="I116" s="4" t="e">
        <f t="shared" si="84"/>
        <v>#REF!</v>
      </c>
      <c r="J116" s="4" t="e">
        <f t="shared" si="84"/>
        <v>#REF!</v>
      </c>
      <c r="K116" s="4" t="e">
        <f t="shared" si="84"/>
        <v>#REF!</v>
      </c>
      <c r="L116" s="4" t="e">
        <f t="shared" si="84"/>
        <v>#REF!</v>
      </c>
      <c r="M116" s="12"/>
      <c r="N116" s="12"/>
      <c r="O116" s="12"/>
      <c r="Q116" s="4" t="e">
        <f t="shared" ref="Q116:Y116" si="85">(Q115-AD115)/AD115</f>
        <v>#REF!</v>
      </c>
      <c r="R116" s="4" t="e">
        <f t="shared" si="85"/>
        <v>#REF!</v>
      </c>
      <c r="S116" s="4" t="e">
        <f t="shared" si="85"/>
        <v>#REF!</v>
      </c>
      <c r="T116" s="4" t="e">
        <f t="shared" si="85"/>
        <v>#REF!</v>
      </c>
      <c r="U116" s="4" t="e">
        <f t="shared" si="85"/>
        <v>#REF!</v>
      </c>
      <c r="V116" s="4" t="e">
        <f t="shared" si="85"/>
        <v>#REF!</v>
      </c>
      <c r="W116" s="4" t="e">
        <f t="shared" si="85"/>
        <v>#REF!</v>
      </c>
      <c r="X116" s="4" t="e">
        <f t="shared" si="85"/>
        <v>#REF!</v>
      </c>
      <c r="Y116" s="4" t="e">
        <f t="shared" si="85"/>
        <v>#REF!</v>
      </c>
      <c r="Z116" s="12"/>
      <c r="AA116" s="12"/>
      <c r="AB116" s="12"/>
      <c r="AD116" s="4"/>
      <c r="AE116" s="4"/>
      <c r="AF116" s="4"/>
      <c r="AG116" s="4"/>
      <c r="AH116" s="4"/>
      <c r="AI116" s="4"/>
      <c r="AJ116" s="4"/>
      <c r="AK116" s="4"/>
      <c r="AL116" s="4"/>
      <c r="AM116" s="12"/>
      <c r="AN116" s="12"/>
      <c r="AO116" s="12"/>
    </row>
    <row r="117" spans="1:41" hidden="1" x14ac:dyDescent="0.3">
      <c r="A117" s="432"/>
      <c r="B117" s="229" t="s">
        <v>42</v>
      </c>
      <c r="C117" s="8" t="s">
        <v>0</v>
      </c>
      <c r="D117" s="9" t="e">
        <f>#REF!+#REF!</f>
        <v>#REF!</v>
      </c>
      <c r="E117" s="9" t="e">
        <f>#REF!+#REF!</f>
        <v>#REF!</v>
      </c>
      <c r="F117" s="9" t="e">
        <f>#REF!+#REF!</f>
        <v>#REF!</v>
      </c>
      <c r="G117" s="9" t="e">
        <f>#REF!+#REF!</f>
        <v>#REF!</v>
      </c>
      <c r="H117" s="9" t="e">
        <f>#REF!+#REF!</f>
        <v>#REF!</v>
      </c>
      <c r="I117" s="9" t="e">
        <f>#REF!+#REF!</f>
        <v>#REF!</v>
      </c>
      <c r="J117" s="9" t="e">
        <f>#REF!+#REF!</f>
        <v>#REF!</v>
      </c>
      <c r="K117" s="9" t="e">
        <f>#REF!+#REF!</f>
        <v>#REF!</v>
      </c>
      <c r="L117" s="9" t="e">
        <f>#REF!+#REF!</f>
        <v>#REF!</v>
      </c>
      <c r="M117" s="62" t="e">
        <f>L117/SUM(L$111,L$113,L$115,L$117,L$119)</f>
        <v>#REF!</v>
      </c>
      <c r="N117" s="62" t="e">
        <f>K117/L117</f>
        <v>#REF!</v>
      </c>
      <c r="O117" s="62" t="e">
        <f>(L117-K117)/L117</f>
        <v>#REF!</v>
      </c>
      <c r="Q117" s="9" t="e">
        <f>#REF!+#REF!</f>
        <v>#REF!</v>
      </c>
      <c r="R117" s="9" t="e">
        <f>#REF!+#REF!</f>
        <v>#REF!</v>
      </c>
      <c r="S117" s="9" t="e">
        <f>#REF!+#REF!</f>
        <v>#REF!</v>
      </c>
      <c r="T117" s="9" t="e">
        <f>#REF!+#REF!</f>
        <v>#REF!</v>
      </c>
      <c r="U117" s="9" t="e">
        <f>#REF!+#REF!</f>
        <v>#REF!</v>
      </c>
      <c r="V117" s="9" t="e">
        <f>#REF!+#REF!</f>
        <v>#REF!</v>
      </c>
      <c r="W117" s="9" t="e">
        <f>#REF!+#REF!</f>
        <v>#REF!</v>
      </c>
      <c r="X117" s="9" t="e">
        <f>#REF!+#REF!</f>
        <v>#REF!</v>
      </c>
      <c r="Y117" s="9" t="e">
        <f>#REF!+#REF!</f>
        <v>#REF!</v>
      </c>
      <c r="Z117" s="62" t="e">
        <f>Y117/SUM(Y$111,Y$113,Y$115,Y$117,Y$119)</f>
        <v>#REF!</v>
      </c>
      <c r="AA117" s="62" t="e">
        <f>X117/Y117</f>
        <v>#REF!</v>
      </c>
      <c r="AB117" s="62" t="e">
        <f>(Y117-X117)/Y117</f>
        <v>#REF!</v>
      </c>
      <c r="AD117" s="9" t="e">
        <f>#REF!+#REF!</f>
        <v>#REF!</v>
      </c>
      <c r="AE117" s="9" t="e">
        <f>#REF!+#REF!</f>
        <v>#REF!</v>
      </c>
      <c r="AF117" s="9" t="e">
        <f>#REF!+#REF!</f>
        <v>#REF!</v>
      </c>
      <c r="AG117" s="9" t="e">
        <f>#REF!+#REF!</f>
        <v>#REF!</v>
      </c>
      <c r="AH117" s="9" t="e">
        <f>#REF!+#REF!</f>
        <v>#REF!</v>
      </c>
      <c r="AI117" s="9" t="e">
        <f>#REF!+#REF!</f>
        <v>#REF!</v>
      </c>
      <c r="AJ117" s="9" t="e">
        <f>#REF!+#REF!</f>
        <v>#REF!</v>
      </c>
      <c r="AK117" s="9" t="e">
        <f>#REF!+#REF!</f>
        <v>#REF!</v>
      </c>
      <c r="AL117" s="9" t="e">
        <f>#REF!+#REF!</f>
        <v>#REF!</v>
      </c>
      <c r="AM117" s="62" t="e">
        <f>AL117/SUM(AL$111,AL$113,AL$115,AL$117,AL$119)</f>
        <v>#REF!</v>
      </c>
      <c r="AN117" s="62" t="e">
        <f>AK117/AL117</f>
        <v>#REF!</v>
      </c>
      <c r="AO117" s="62" t="e">
        <f>(AL117-AK117)/AL117</f>
        <v>#REF!</v>
      </c>
    </row>
    <row r="118" spans="1:41" hidden="1" x14ac:dyDescent="0.3">
      <c r="A118" s="432"/>
      <c r="B118" s="229"/>
      <c r="C118" s="8" t="s">
        <v>157</v>
      </c>
      <c r="D118" s="4" t="e">
        <f t="shared" ref="D118:L118" si="86">(D117-Q117)/Q117</f>
        <v>#REF!</v>
      </c>
      <c r="E118" s="4" t="e">
        <f t="shared" si="86"/>
        <v>#REF!</v>
      </c>
      <c r="F118" s="4" t="e">
        <f t="shared" si="86"/>
        <v>#REF!</v>
      </c>
      <c r="G118" s="4" t="e">
        <f t="shared" si="86"/>
        <v>#REF!</v>
      </c>
      <c r="H118" s="4" t="e">
        <f t="shared" si="86"/>
        <v>#REF!</v>
      </c>
      <c r="I118" s="4" t="e">
        <f t="shared" si="86"/>
        <v>#REF!</v>
      </c>
      <c r="J118" s="4" t="e">
        <f t="shared" si="86"/>
        <v>#REF!</v>
      </c>
      <c r="K118" s="4" t="e">
        <f t="shared" si="86"/>
        <v>#REF!</v>
      </c>
      <c r="L118" s="4" t="e">
        <f t="shared" si="86"/>
        <v>#REF!</v>
      </c>
      <c r="M118" s="12"/>
      <c r="N118" s="12"/>
      <c r="O118" s="12"/>
      <c r="Q118" s="4" t="e">
        <f t="shared" ref="Q118:Y118" si="87">(Q117-AD117)/AD117</f>
        <v>#REF!</v>
      </c>
      <c r="R118" s="4" t="e">
        <f t="shared" si="87"/>
        <v>#REF!</v>
      </c>
      <c r="S118" s="4" t="e">
        <f t="shared" si="87"/>
        <v>#REF!</v>
      </c>
      <c r="T118" s="4" t="e">
        <f t="shared" si="87"/>
        <v>#REF!</v>
      </c>
      <c r="U118" s="4" t="e">
        <f t="shared" si="87"/>
        <v>#REF!</v>
      </c>
      <c r="V118" s="4" t="e">
        <f t="shared" si="87"/>
        <v>#REF!</v>
      </c>
      <c r="W118" s="4" t="e">
        <f t="shared" si="87"/>
        <v>#REF!</v>
      </c>
      <c r="X118" s="4" t="e">
        <f t="shared" si="87"/>
        <v>#REF!</v>
      </c>
      <c r="Y118" s="4" t="e">
        <f t="shared" si="87"/>
        <v>#REF!</v>
      </c>
      <c r="Z118" s="12"/>
      <c r="AA118" s="12"/>
      <c r="AB118" s="12"/>
      <c r="AD118" s="4"/>
      <c r="AE118" s="4"/>
      <c r="AF118" s="4"/>
      <c r="AG118" s="4"/>
      <c r="AH118" s="4"/>
      <c r="AI118" s="4"/>
      <c r="AJ118" s="4"/>
      <c r="AK118" s="4"/>
      <c r="AL118" s="4"/>
      <c r="AM118" s="12"/>
      <c r="AN118" s="12"/>
      <c r="AO118" s="12"/>
    </row>
    <row r="119" spans="1:41" hidden="1" x14ac:dyDescent="0.3">
      <c r="A119" s="432"/>
      <c r="B119" s="229" t="s">
        <v>76</v>
      </c>
      <c r="C119" s="8" t="s">
        <v>0</v>
      </c>
      <c r="D119" s="9" t="e">
        <f>#REF!+#REF!</f>
        <v>#REF!</v>
      </c>
      <c r="E119" s="9" t="e">
        <f>#REF!+#REF!</f>
        <v>#REF!</v>
      </c>
      <c r="F119" s="9" t="e">
        <f>#REF!+#REF!</f>
        <v>#REF!</v>
      </c>
      <c r="G119" s="9" t="e">
        <f>#REF!+#REF!</f>
        <v>#REF!</v>
      </c>
      <c r="H119" s="9" t="e">
        <f>#REF!+#REF!</f>
        <v>#REF!</v>
      </c>
      <c r="I119" s="9" t="e">
        <f>#REF!+#REF!</f>
        <v>#REF!</v>
      </c>
      <c r="J119" s="9" t="e">
        <f>#REF!+#REF!</f>
        <v>#REF!</v>
      </c>
      <c r="K119" s="9" t="e">
        <f>#REF!+#REF!</f>
        <v>#REF!</v>
      </c>
      <c r="L119" s="9" t="e">
        <f>#REF!+#REF!</f>
        <v>#REF!</v>
      </c>
      <c r="M119" s="62" t="e">
        <f>L119/SUM(L$111,L$113,L$115,L$117,L$119)</f>
        <v>#REF!</v>
      </c>
      <c r="N119" s="62" t="e">
        <f>K119/L119</f>
        <v>#REF!</v>
      </c>
      <c r="O119" s="62" t="e">
        <f>(L119-K119)/L119</f>
        <v>#REF!</v>
      </c>
      <c r="Q119" s="9" t="e">
        <f>#REF!+#REF!</f>
        <v>#REF!</v>
      </c>
      <c r="R119" s="9" t="e">
        <f>#REF!+#REF!</f>
        <v>#REF!</v>
      </c>
      <c r="S119" s="9" t="e">
        <f>#REF!+#REF!</f>
        <v>#REF!</v>
      </c>
      <c r="T119" s="9" t="e">
        <f>#REF!+#REF!</f>
        <v>#REF!</v>
      </c>
      <c r="U119" s="9" t="e">
        <f>#REF!+#REF!</f>
        <v>#REF!</v>
      </c>
      <c r="V119" s="9" t="e">
        <f>#REF!+#REF!</f>
        <v>#REF!</v>
      </c>
      <c r="W119" s="9" t="e">
        <f>#REF!+#REF!</f>
        <v>#REF!</v>
      </c>
      <c r="X119" s="9" t="e">
        <f>#REF!+#REF!</f>
        <v>#REF!</v>
      </c>
      <c r="Y119" s="9" t="e">
        <f>#REF!+#REF!</f>
        <v>#REF!</v>
      </c>
      <c r="Z119" s="62" t="e">
        <f>Y119/SUM(Y$111,Y$113,Y$115,Y$117,Y$119)</f>
        <v>#REF!</v>
      </c>
      <c r="AA119" s="62" t="e">
        <f>X119/Y119</f>
        <v>#REF!</v>
      </c>
      <c r="AB119" s="62" t="e">
        <f>(Y119-X119)/Y119</f>
        <v>#REF!</v>
      </c>
      <c r="AD119" s="9" t="e">
        <f>#REF!+#REF!</f>
        <v>#REF!</v>
      </c>
      <c r="AE119" s="9" t="e">
        <f>#REF!+#REF!</f>
        <v>#REF!</v>
      </c>
      <c r="AF119" s="9" t="e">
        <f>#REF!+#REF!</f>
        <v>#REF!</v>
      </c>
      <c r="AG119" s="9" t="e">
        <f>#REF!+#REF!</f>
        <v>#REF!</v>
      </c>
      <c r="AH119" s="9" t="e">
        <f>#REF!+#REF!</f>
        <v>#REF!</v>
      </c>
      <c r="AI119" s="9" t="e">
        <f>#REF!+#REF!</f>
        <v>#REF!</v>
      </c>
      <c r="AJ119" s="9" t="e">
        <f>#REF!+#REF!</f>
        <v>#REF!</v>
      </c>
      <c r="AK119" s="9" t="e">
        <f>#REF!+#REF!</f>
        <v>#REF!</v>
      </c>
      <c r="AL119" s="9" t="e">
        <f>#REF!+#REF!</f>
        <v>#REF!</v>
      </c>
      <c r="AM119" s="62" t="e">
        <f>AL119/SUM(AL$111,AL$113,AL$115,AL$117,AL$119)</f>
        <v>#REF!</v>
      </c>
      <c r="AN119" s="62" t="e">
        <f>AK119/AL119</f>
        <v>#REF!</v>
      </c>
      <c r="AO119" s="62" t="e">
        <f>(AL119-AK119)/AL119</f>
        <v>#REF!</v>
      </c>
    </row>
    <row r="120" spans="1:41" hidden="1" x14ac:dyDescent="0.3">
      <c r="A120" s="432"/>
      <c r="B120" s="229"/>
      <c r="C120" s="8" t="s">
        <v>156</v>
      </c>
      <c r="D120" s="4" t="e">
        <f t="shared" ref="D120:L120" si="88">(D119-Q119)/Q119</f>
        <v>#REF!</v>
      </c>
      <c r="E120" s="4" t="e">
        <f t="shared" si="88"/>
        <v>#REF!</v>
      </c>
      <c r="F120" s="4" t="e">
        <f t="shared" si="88"/>
        <v>#REF!</v>
      </c>
      <c r="G120" s="4" t="e">
        <f t="shared" si="88"/>
        <v>#REF!</v>
      </c>
      <c r="H120" s="4" t="e">
        <f t="shared" si="88"/>
        <v>#REF!</v>
      </c>
      <c r="I120" s="4" t="e">
        <f t="shared" si="88"/>
        <v>#REF!</v>
      </c>
      <c r="J120" s="4" t="e">
        <f t="shared" si="88"/>
        <v>#REF!</v>
      </c>
      <c r="K120" s="4" t="e">
        <f t="shared" si="88"/>
        <v>#REF!</v>
      </c>
      <c r="L120" s="4" t="e">
        <f t="shared" si="88"/>
        <v>#REF!</v>
      </c>
      <c r="M120" s="12"/>
      <c r="N120" s="12"/>
      <c r="O120" s="12"/>
      <c r="Q120" s="4" t="e">
        <f t="shared" ref="Q120:Y120" si="89">(Q119-AD119)/AD119</f>
        <v>#REF!</v>
      </c>
      <c r="R120" s="4" t="e">
        <f t="shared" si="89"/>
        <v>#REF!</v>
      </c>
      <c r="S120" s="4" t="e">
        <f t="shared" si="89"/>
        <v>#REF!</v>
      </c>
      <c r="T120" s="4" t="e">
        <f t="shared" si="89"/>
        <v>#REF!</v>
      </c>
      <c r="U120" s="4" t="e">
        <f t="shared" si="89"/>
        <v>#REF!</v>
      </c>
      <c r="V120" s="4" t="e">
        <f t="shared" si="89"/>
        <v>#REF!</v>
      </c>
      <c r="W120" s="4" t="e">
        <f t="shared" si="89"/>
        <v>#REF!</v>
      </c>
      <c r="X120" s="4" t="e">
        <f t="shared" si="89"/>
        <v>#REF!</v>
      </c>
      <c r="Y120" s="4" t="e">
        <f t="shared" si="89"/>
        <v>#REF!</v>
      </c>
      <c r="Z120" s="12"/>
      <c r="AA120" s="12"/>
      <c r="AB120" s="12"/>
      <c r="AD120" s="4"/>
      <c r="AE120" s="4"/>
      <c r="AF120" s="4"/>
      <c r="AG120" s="4"/>
      <c r="AH120" s="4"/>
      <c r="AI120" s="4"/>
      <c r="AJ120" s="4"/>
      <c r="AK120" s="4"/>
      <c r="AL120" s="4"/>
      <c r="AM120" s="12"/>
      <c r="AN120" s="12"/>
      <c r="AO120" s="12"/>
    </row>
    <row r="121" spans="1:41" hidden="1" x14ac:dyDescent="0.3">
      <c r="A121" s="432" t="s">
        <v>261</v>
      </c>
      <c r="B121" s="229" t="s">
        <v>39</v>
      </c>
      <c r="C121" s="8" t="s">
        <v>0</v>
      </c>
      <c r="D121" s="9" t="e">
        <f>#REF!+#REF!</f>
        <v>#REF!</v>
      </c>
      <c r="E121" s="9" t="e">
        <f>#REF!+#REF!</f>
        <v>#REF!</v>
      </c>
      <c r="F121" s="9" t="e">
        <f>#REF!+#REF!</f>
        <v>#REF!</v>
      </c>
      <c r="G121" s="9" t="e">
        <f>#REF!+#REF!</f>
        <v>#REF!</v>
      </c>
      <c r="H121" s="9" t="e">
        <f>#REF!+#REF!</f>
        <v>#REF!</v>
      </c>
      <c r="I121" s="9" t="e">
        <f>#REF!+#REF!</f>
        <v>#REF!</v>
      </c>
      <c r="J121" s="9" t="e">
        <f>#REF!+#REF!</f>
        <v>#REF!</v>
      </c>
      <c r="K121" s="9" t="e">
        <f>#REF!+#REF!</f>
        <v>#REF!</v>
      </c>
      <c r="L121" s="9" t="e">
        <f>#REF!+#REF!</f>
        <v>#REF!</v>
      </c>
      <c r="M121" s="62" t="e">
        <f>L121/SUM(L$121,L$123,L$125,L$127,L$129)</f>
        <v>#REF!</v>
      </c>
      <c r="N121" s="62" t="e">
        <f>K121/L121</f>
        <v>#REF!</v>
      </c>
      <c r="O121" s="62" t="e">
        <f>(L121-K121)/L121</f>
        <v>#REF!</v>
      </c>
      <c r="Q121" s="9" t="e">
        <f>#REF!+#REF!</f>
        <v>#REF!</v>
      </c>
      <c r="R121" s="9" t="e">
        <f>#REF!+#REF!</f>
        <v>#REF!</v>
      </c>
      <c r="S121" s="9" t="e">
        <f>#REF!+#REF!</f>
        <v>#REF!</v>
      </c>
      <c r="T121" s="9" t="e">
        <f>#REF!+#REF!</f>
        <v>#REF!</v>
      </c>
      <c r="U121" s="9" t="e">
        <f>#REF!+#REF!</f>
        <v>#REF!</v>
      </c>
      <c r="V121" s="9" t="e">
        <f>#REF!+#REF!</f>
        <v>#REF!</v>
      </c>
      <c r="W121" s="9" t="e">
        <f>#REF!+#REF!</f>
        <v>#REF!</v>
      </c>
      <c r="X121" s="9" t="e">
        <f>#REF!+#REF!</f>
        <v>#REF!</v>
      </c>
      <c r="Y121" s="9" t="e">
        <f>#REF!+#REF!</f>
        <v>#REF!</v>
      </c>
      <c r="Z121" s="62" t="e">
        <f>Y121/SUM(Y$121,Y$123,Y$125,Y$127,Y$129)</f>
        <v>#REF!</v>
      </c>
      <c r="AA121" s="62" t="e">
        <f>X121/Y121</f>
        <v>#REF!</v>
      </c>
      <c r="AB121" s="62" t="e">
        <f>(Y121-X121)/Y121</f>
        <v>#REF!</v>
      </c>
      <c r="AD121" s="9" t="e">
        <f>#REF!+#REF!</f>
        <v>#REF!</v>
      </c>
      <c r="AE121" s="9" t="e">
        <f>#REF!+#REF!</f>
        <v>#REF!</v>
      </c>
      <c r="AF121" s="9" t="e">
        <f>#REF!+#REF!</f>
        <v>#REF!</v>
      </c>
      <c r="AG121" s="9" t="e">
        <f>#REF!+#REF!</f>
        <v>#REF!</v>
      </c>
      <c r="AH121" s="9" t="e">
        <f>#REF!+#REF!</f>
        <v>#REF!</v>
      </c>
      <c r="AI121" s="9" t="e">
        <f>#REF!+#REF!</f>
        <v>#REF!</v>
      </c>
      <c r="AJ121" s="9" t="e">
        <f>#REF!+#REF!</f>
        <v>#REF!</v>
      </c>
      <c r="AK121" s="9" t="e">
        <f>#REF!+#REF!</f>
        <v>#REF!</v>
      </c>
      <c r="AL121" s="9" t="e">
        <f>#REF!+#REF!</f>
        <v>#REF!</v>
      </c>
      <c r="AM121" s="62" t="e">
        <f>AL121/SUM(AL$121,AL$123,AL$125,AL$127,AL$129)</f>
        <v>#REF!</v>
      </c>
      <c r="AN121" s="62" t="e">
        <f>AK121/AL121</f>
        <v>#REF!</v>
      </c>
      <c r="AO121" s="62" t="e">
        <f>(AL121-AK121)/AL121</f>
        <v>#REF!</v>
      </c>
    </row>
    <row r="122" spans="1:41" hidden="1" x14ac:dyDescent="0.3">
      <c r="A122" s="432"/>
      <c r="B122" s="229"/>
      <c r="C122" s="8" t="s">
        <v>156</v>
      </c>
      <c r="D122" s="4" t="e">
        <f t="shared" ref="D122:L122" si="90">(D121-Q121)/Q121</f>
        <v>#REF!</v>
      </c>
      <c r="E122" s="4" t="e">
        <f t="shared" si="90"/>
        <v>#REF!</v>
      </c>
      <c r="F122" s="4" t="e">
        <f t="shared" si="90"/>
        <v>#REF!</v>
      </c>
      <c r="G122" s="4" t="e">
        <f t="shared" si="90"/>
        <v>#REF!</v>
      </c>
      <c r="H122" s="4" t="e">
        <f t="shared" si="90"/>
        <v>#REF!</v>
      </c>
      <c r="I122" s="4" t="e">
        <f t="shared" si="90"/>
        <v>#REF!</v>
      </c>
      <c r="J122" s="4" t="e">
        <f t="shared" si="90"/>
        <v>#REF!</v>
      </c>
      <c r="K122" s="4" t="e">
        <f t="shared" si="90"/>
        <v>#REF!</v>
      </c>
      <c r="L122" s="4" t="e">
        <f t="shared" si="90"/>
        <v>#REF!</v>
      </c>
      <c r="M122" s="12"/>
      <c r="N122" s="12"/>
      <c r="O122" s="12"/>
      <c r="Q122" s="4" t="e">
        <f t="shared" ref="Q122:Y122" si="91">(Q121-AD121)/AD121</f>
        <v>#REF!</v>
      </c>
      <c r="R122" s="4" t="e">
        <f t="shared" si="91"/>
        <v>#REF!</v>
      </c>
      <c r="S122" s="4" t="e">
        <f t="shared" si="91"/>
        <v>#REF!</v>
      </c>
      <c r="T122" s="4" t="e">
        <f t="shared" si="91"/>
        <v>#REF!</v>
      </c>
      <c r="U122" s="4" t="e">
        <f t="shared" si="91"/>
        <v>#REF!</v>
      </c>
      <c r="V122" s="4" t="e">
        <f t="shared" si="91"/>
        <v>#REF!</v>
      </c>
      <c r="W122" s="4" t="e">
        <f t="shared" si="91"/>
        <v>#REF!</v>
      </c>
      <c r="X122" s="4" t="e">
        <f t="shared" si="91"/>
        <v>#REF!</v>
      </c>
      <c r="Y122" s="4" t="e">
        <f t="shared" si="91"/>
        <v>#REF!</v>
      </c>
      <c r="Z122" s="12"/>
      <c r="AA122" s="12"/>
      <c r="AB122" s="12"/>
      <c r="AD122" s="4"/>
      <c r="AE122" s="4"/>
      <c r="AF122" s="4"/>
      <c r="AG122" s="4"/>
      <c r="AH122" s="4"/>
      <c r="AI122" s="4"/>
      <c r="AJ122" s="4"/>
      <c r="AK122" s="4"/>
      <c r="AL122" s="4"/>
      <c r="AM122" s="12"/>
      <c r="AN122" s="12"/>
      <c r="AO122" s="12"/>
    </row>
    <row r="123" spans="1:41" hidden="1" x14ac:dyDescent="0.3">
      <c r="A123" s="432"/>
      <c r="B123" s="229" t="s">
        <v>40</v>
      </c>
      <c r="C123" s="8" t="s">
        <v>0</v>
      </c>
      <c r="D123" s="9" t="e">
        <f>#REF!+#REF!</f>
        <v>#REF!</v>
      </c>
      <c r="E123" s="9" t="e">
        <f>#REF!+#REF!</f>
        <v>#REF!</v>
      </c>
      <c r="F123" s="9" t="e">
        <f>#REF!+#REF!</f>
        <v>#REF!</v>
      </c>
      <c r="G123" s="9" t="e">
        <f>#REF!+#REF!</f>
        <v>#REF!</v>
      </c>
      <c r="H123" s="9" t="e">
        <f>#REF!+#REF!</f>
        <v>#REF!</v>
      </c>
      <c r="I123" s="9" t="e">
        <f>#REF!+#REF!</f>
        <v>#REF!</v>
      </c>
      <c r="J123" s="9" t="e">
        <f>#REF!+#REF!</f>
        <v>#REF!</v>
      </c>
      <c r="K123" s="9" t="e">
        <f>#REF!+#REF!</f>
        <v>#REF!</v>
      </c>
      <c r="L123" s="9" t="e">
        <f>#REF!+#REF!</f>
        <v>#REF!</v>
      </c>
      <c r="M123" s="62" t="e">
        <f>L123/SUM(L$121,L$123,L$125,L$127,L$129)</f>
        <v>#REF!</v>
      </c>
      <c r="N123" s="62" t="e">
        <f>K123/L123</f>
        <v>#REF!</v>
      </c>
      <c r="O123" s="62" t="e">
        <f>(L123-K123)/L123</f>
        <v>#REF!</v>
      </c>
      <c r="Q123" s="9" t="e">
        <f>#REF!+#REF!</f>
        <v>#REF!</v>
      </c>
      <c r="R123" s="9" t="e">
        <f>#REF!+#REF!</f>
        <v>#REF!</v>
      </c>
      <c r="S123" s="9" t="e">
        <f>#REF!+#REF!</f>
        <v>#REF!</v>
      </c>
      <c r="T123" s="9" t="e">
        <f>#REF!+#REF!</f>
        <v>#REF!</v>
      </c>
      <c r="U123" s="9" t="e">
        <f>#REF!+#REF!</f>
        <v>#REF!</v>
      </c>
      <c r="V123" s="9" t="e">
        <f>#REF!+#REF!</f>
        <v>#REF!</v>
      </c>
      <c r="W123" s="9" t="e">
        <f>#REF!+#REF!</f>
        <v>#REF!</v>
      </c>
      <c r="X123" s="9" t="e">
        <f>#REF!+#REF!</f>
        <v>#REF!</v>
      </c>
      <c r="Y123" s="9" t="e">
        <f>#REF!+#REF!</f>
        <v>#REF!</v>
      </c>
      <c r="Z123" s="62" t="e">
        <f>Y123/SUM(Y$121,Y$123,Y$125,Y$127,Y$129)</f>
        <v>#REF!</v>
      </c>
      <c r="AA123" s="62" t="e">
        <f>X123/Y123</f>
        <v>#REF!</v>
      </c>
      <c r="AB123" s="62" t="e">
        <f>(Y123-X123)/Y123</f>
        <v>#REF!</v>
      </c>
      <c r="AD123" s="9" t="e">
        <f>#REF!+#REF!</f>
        <v>#REF!</v>
      </c>
      <c r="AE123" s="9" t="e">
        <f>#REF!+#REF!</f>
        <v>#REF!</v>
      </c>
      <c r="AF123" s="9" t="e">
        <f>#REF!+#REF!</f>
        <v>#REF!</v>
      </c>
      <c r="AG123" s="9" t="e">
        <f>#REF!+#REF!</f>
        <v>#REF!</v>
      </c>
      <c r="AH123" s="9" t="e">
        <f>#REF!+#REF!</f>
        <v>#REF!</v>
      </c>
      <c r="AI123" s="9" t="e">
        <f>#REF!+#REF!</f>
        <v>#REF!</v>
      </c>
      <c r="AJ123" s="9" t="e">
        <f>#REF!+#REF!</f>
        <v>#REF!</v>
      </c>
      <c r="AK123" s="9" t="e">
        <f>#REF!+#REF!</f>
        <v>#REF!</v>
      </c>
      <c r="AL123" s="9" t="e">
        <f>#REF!+#REF!</f>
        <v>#REF!</v>
      </c>
      <c r="AM123" s="62" t="e">
        <f>AL123/SUM(AL$121,AL$123,AL$125,AL$127,AL$129)</f>
        <v>#REF!</v>
      </c>
      <c r="AN123" s="62" t="e">
        <f>AK123/AL123</f>
        <v>#REF!</v>
      </c>
      <c r="AO123" s="62" t="e">
        <f>(AL123-AK123)/AL123</f>
        <v>#REF!</v>
      </c>
    </row>
    <row r="124" spans="1:41" hidden="1" x14ac:dyDescent="0.3">
      <c r="A124" s="432"/>
      <c r="B124" s="229"/>
      <c r="C124" s="8" t="s">
        <v>156</v>
      </c>
      <c r="D124" s="4" t="e">
        <f t="shared" ref="D124:L124" si="92">(D123-Q123)/Q123</f>
        <v>#REF!</v>
      </c>
      <c r="E124" s="4" t="e">
        <f t="shared" si="92"/>
        <v>#REF!</v>
      </c>
      <c r="F124" s="4" t="e">
        <f t="shared" si="92"/>
        <v>#REF!</v>
      </c>
      <c r="G124" s="4" t="e">
        <f t="shared" si="92"/>
        <v>#REF!</v>
      </c>
      <c r="H124" s="4" t="e">
        <f t="shared" si="92"/>
        <v>#REF!</v>
      </c>
      <c r="I124" s="4" t="e">
        <f t="shared" si="92"/>
        <v>#REF!</v>
      </c>
      <c r="J124" s="4" t="e">
        <f t="shared" si="92"/>
        <v>#REF!</v>
      </c>
      <c r="K124" s="4" t="e">
        <f t="shared" si="92"/>
        <v>#REF!</v>
      </c>
      <c r="L124" s="4" t="e">
        <f t="shared" si="92"/>
        <v>#REF!</v>
      </c>
      <c r="M124" s="12"/>
      <c r="N124" s="12"/>
      <c r="O124" s="12"/>
      <c r="Q124" s="4" t="e">
        <f t="shared" ref="Q124:Y124" si="93">(Q123-AD123)/AD123</f>
        <v>#REF!</v>
      </c>
      <c r="R124" s="4" t="e">
        <f t="shared" si="93"/>
        <v>#REF!</v>
      </c>
      <c r="S124" s="4" t="e">
        <f t="shared" si="93"/>
        <v>#REF!</v>
      </c>
      <c r="T124" s="4" t="e">
        <f t="shared" si="93"/>
        <v>#REF!</v>
      </c>
      <c r="U124" s="4" t="e">
        <f t="shared" si="93"/>
        <v>#REF!</v>
      </c>
      <c r="V124" s="4" t="e">
        <f t="shared" si="93"/>
        <v>#REF!</v>
      </c>
      <c r="W124" s="4" t="e">
        <f t="shared" si="93"/>
        <v>#REF!</v>
      </c>
      <c r="X124" s="4" t="e">
        <f t="shared" si="93"/>
        <v>#REF!</v>
      </c>
      <c r="Y124" s="4" t="e">
        <f t="shared" si="93"/>
        <v>#REF!</v>
      </c>
      <c r="Z124" s="12"/>
      <c r="AA124" s="12"/>
      <c r="AB124" s="12"/>
      <c r="AD124" s="4"/>
      <c r="AE124" s="4"/>
      <c r="AF124" s="4"/>
      <c r="AG124" s="4"/>
      <c r="AH124" s="4"/>
      <c r="AI124" s="4"/>
      <c r="AJ124" s="4"/>
      <c r="AK124" s="4"/>
      <c r="AL124" s="4"/>
      <c r="AM124" s="12"/>
      <c r="AN124" s="12"/>
      <c r="AO124" s="12"/>
    </row>
    <row r="125" spans="1:41" hidden="1" x14ac:dyDescent="0.3">
      <c r="A125" s="432"/>
      <c r="B125" s="229" t="s">
        <v>41</v>
      </c>
      <c r="C125" s="8" t="s">
        <v>0</v>
      </c>
      <c r="D125" s="9" t="e">
        <f>#REF!+#REF!</f>
        <v>#REF!</v>
      </c>
      <c r="E125" s="9" t="e">
        <f>#REF!+#REF!</f>
        <v>#REF!</v>
      </c>
      <c r="F125" s="9" t="e">
        <f>#REF!+#REF!</f>
        <v>#REF!</v>
      </c>
      <c r="G125" s="9" t="e">
        <f>#REF!+#REF!</f>
        <v>#REF!</v>
      </c>
      <c r="H125" s="9" t="e">
        <f>#REF!+#REF!</f>
        <v>#REF!</v>
      </c>
      <c r="I125" s="9" t="e">
        <f>#REF!+#REF!</f>
        <v>#REF!</v>
      </c>
      <c r="J125" s="9" t="e">
        <f>#REF!+#REF!</f>
        <v>#REF!</v>
      </c>
      <c r="K125" s="9" t="e">
        <f>#REF!+#REF!</f>
        <v>#REF!</v>
      </c>
      <c r="L125" s="9" t="e">
        <f>#REF!+#REF!</f>
        <v>#REF!</v>
      </c>
      <c r="M125" s="62" t="e">
        <f>L125/SUM(L$121,L$123,L$125,L$127,L$129)</f>
        <v>#REF!</v>
      </c>
      <c r="N125" s="62" t="e">
        <f>K125/L125</f>
        <v>#REF!</v>
      </c>
      <c r="O125" s="62" t="e">
        <f>(L125-K125)/L125</f>
        <v>#REF!</v>
      </c>
      <c r="Q125" s="9" t="e">
        <f>#REF!+#REF!</f>
        <v>#REF!</v>
      </c>
      <c r="R125" s="9" t="e">
        <f>#REF!+#REF!</f>
        <v>#REF!</v>
      </c>
      <c r="S125" s="9" t="e">
        <f>#REF!+#REF!</f>
        <v>#REF!</v>
      </c>
      <c r="T125" s="9" t="e">
        <f>#REF!+#REF!</f>
        <v>#REF!</v>
      </c>
      <c r="U125" s="9" t="e">
        <f>#REF!+#REF!</f>
        <v>#REF!</v>
      </c>
      <c r="V125" s="9" t="e">
        <f>#REF!+#REF!</f>
        <v>#REF!</v>
      </c>
      <c r="W125" s="9" t="e">
        <f>#REF!+#REF!</f>
        <v>#REF!</v>
      </c>
      <c r="X125" s="9" t="e">
        <f>#REF!+#REF!</f>
        <v>#REF!</v>
      </c>
      <c r="Y125" s="9" t="e">
        <f>#REF!+#REF!</f>
        <v>#REF!</v>
      </c>
      <c r="Z125" s="62" t="e">
        <f>Y125/SUM(Y$121,Y$123,Y$125,Y$127,Y$129)</f>
        <v>#REF!</v>
      </c>
      <c r="AA125" s="62" t="e">
        <f>X125/Y125</f>
        <v>#REF!</v>
      </c>
      <c r="AB125" s="62" t="e">
        <f>(Y125-X125)/Y125</f>
        <v>#REF!</v>
      </c>
      <c r="AD125" s="9" t="e">
        <f>#REF!+#REF!</f>
        <v>#REF!</v>
      </c>
      <c r="AE125" s="9" t="e">
        <f>#REF!+#REF!</f>
        <v>#REF!</v>
      </c>
      <c r="AF125" s="9" t="e">
        <f>#REF!+#REF!</f>
        <v>#REF!</v>
      </c>
      <c r="AG125" s="9" t="e">
        <f>#REF!+#REF!</f>
        <v>#REF!</v>
      </c>
      <c r="AH125" s="9" t="e">
        <f>#REF!+#REF!</f>
        <v>#REF!</v>
      </c>
      <c r="AI125" s="9" t="e">
        <f>#REF!+#REF!</f>
        <v>#REF!</v>
      </c>
      <c r="AJ125" s="9" t="e">
        <f>#REF!+#REF!</f>
        <v>#REF!</v>
      </c>
      <c r="AK125" s="9" t="e">
        <f>#REF!+#REF!</f>
        <v>#REF!</v>
      </c>
      <c r="AL125" s="9" t="e">
        <f>#REF!+#REF!</f>
        <v>#REF!</v>
      </c>
      <c r="AM125" s="62" t="e">
        <f>AL125/SUM(AL$121,AL$123,AL$125,AL$127,AL$129)</f>
        <v>#REF!</v>
      </c>
      <c r="AN125" s="62" t="e">
        <f>AK125/AL125</f>
        <v>#REF!</v>
      </c>
      <c r="AO125" s="62" t="e">
        <f>(AL125-AK125)/AL125</f>
        <v>#REF!</v>
      </c>
    </row>
    <row r="126" spans="1:41" hidden="1" x14ac:dyDescent="0.3">
      <c r="A126" s="432"/>
      <c r="B126" s="229"/>
      <c r="C126" s="8" t="s">
        <v>156</v>
      </c>
      <c r="D126" s="4" t="e">
        <f t="shared" ref="D126:L126" si="94">(D125-Q125)/Q125</f>
        <v>#REF!</v>
      </c>
      <c r="E126" s="4" t="e">
        <f t="shared" si="94"/>
        <v>#REF!</v>
      </c>
      <c r="F126" s="4" t="e">
        <f t="shared" si="94"/>
        <v>#REF!</v>
      </c>
      <c r="G126" s="4" t="e">
        <f t="shared" si="94"/>
        <v>#REF!</v>
      </c>
      <c r="H126" s="4" t="e">
        <f t="shared" si="94"/>
        <v>#REF!</v>
      </c>
      <c r="I126" s="4" t="e">
        <f t="shared" si="94"/>
        <v>#REF!</v>
      </c>
      <c r="J126" s="4" t="e">
        <f t="shared" si="94"/>
        <v>#REF!</v>
      </c>
      <c r="K126" s="4" t="e">
        <f t="shared" si="94"/>
        <v>#REF!</v>
      </c>
      <c r="L126" s="4" t="e">
        <f t="shared" si="94"/>
        <v>#REF!</v>
      </c>
      <c r="M126" s="12"/>
      <c r="N126" s="12"/>
      <c r="O126" s="12"/>
      <c r="Q126" s="4" t="e">
        <f t="shared" ref="Q126:Y126" si="95">(Q125-AD125)/AD125</f>
        <v>#REF!</v>
      </c>
      <c r="R126" s="4" t="e">
        <f t="shared" si="95"/>
        <v>#REF!</v>
      </c>
      <c r="S126" s="4" t="e">
        <f t="shared" si="95"/>
        <v>#REF!</v>
      </c>
      <c r="T126" s="4" t="e">
        <f t="shared" si="95"/>
        <v>#REF!</v>
      </c>
      <c r="U126" s="4" t="e">
        <f t="shared" si="95"/>
        <v>#REF!</v>
      </c>
      <c r="V126" s="4" t="e">
        <f t="shared" si="95"/>
        <v>#REF!</v>
      </c>
      <c r="W126" s="4" t="e">
        <f t="shared" si="95"/>
        <v>#REF!</v>
      </c>
      <c r="X126" s="4" t="e">
        <f t="shared" si="95"/>
        <v>#REF!</v>
      </c>
      <c r="Y126" s="4" t="e">
        <f t="shared" si="95"/>
        <v>#REF!</v>
      </c>
      <c r="Z126" s="12"/>
      <c r="AA126" s="12"/>
      <c r="AB126" s="12"/>
      <c r="AD126" s="4"/>
      <c r="AE126" s="4"/>
      <c r="AF126" s="4"/>
      <c r="AG126" s="4"/>
      <c r="AH126" s="4"/>
      <c r="AI126" s="4"/>
      <c r="AJ126" s="4"/>
      <c r="AK126" s="4"/>
      <c r="AL126" s="4"/>
      <c r="AM126" s="12"/>
      <c r="AN126" s="12"/>
      <c r="AO126" s="12"/>
    </row>
    <row r="127" spans="1:41" hidden="1" x14ac:dyDescent="0.3">
      <c r="A127" s="432"/>
      <c r="B127" s="229" t="s">
        <v>42</v>
      </c>
      <c r="C127" s="8" t="s">
        <v>0</v>
      </c>
      <c r="D127" s="9" t="e">
        <f>#REF!+#REF!</f>
        <v>#REF!</v>
      </c>
      <c r="E127" s="9" t="e">
        <f>#REF!+#REF!</f>
        <v>#REF!</v>
      </c>
      <c r="F127" s="9" t="e">
        <f>#REF!+#REF!</f>
        <v>#REF!</v>
      </c>
      <c r="G127" s="9" t="e">
        <f>#REF!+#REF!</f>
        <v>#REF!</v>
      </c>
      <c r="H127" s="9" t="e">
        <f>#REF!+#REF!</f>
        <v>#REF!</v>
      </c>
      <c r="I127" s="9" t="e">
        <f>#REF!+#REF!</f>
        <v>#REF!</v>
      </c>
      <c r="J127" s="9" t="e">
        <f>#REF!+#REF!</f>
        <v>#REF!</v>
      </c>
      <c r="K127" s="9" t="e">
        <f>#REF!+#REF!</f>
        <v>#REF!</v>
      </c>
      <c r="L127" s="9" t="e">
        <f>#REF!+#REF!</f>
        <v>#REF!</v>
      </c>
      <c r="M127" s="62" t="e">
        <f>L127/SUM(L$121,L$123,L$125,L$127,L$129)</f>
        <v>#REF!</v>
      </c>
      <c r="N127" s="62" t="e">
        <f>K127/L127</f>
        <v>#REF!</v>
      </c>
      <c r="O127" s="62" t="e">
        <f>(L127-K127)/L127</f>
        <v>#REF!</v>
      </c>
      <c r="Q127" s="9" t="e">
        <f>#REF!+#REF!</f>
        <v>#REF!</v>
      </c>
      <c r="R127" s="9" t="e">
        <f>#REF!+#REF!</f>
        <v>#REF!</v>
      </c>
      <c r="S127" s="9" t="e">
        <f>#REF!+#REF!</f>
        <v>#REF!</v>
      </c>
      <c r="T127" s="9" t="e">
        <f>#REF!+#REF!</f>
        <v>#REF!</v>
      </c>
      <c r="U127" s="9" t="e">
        <f>#REF!+#REF!</f>
        <v>#REF!</v>
      </c>
      <c r="V127" s="9" t="e">
        <f>#REF!+#REF!</f>
        <v>#REF!</v>
      </c>
      <c r="W127" s="9" t="e">
        <f>#REF!+#REF!</f>
        <v>#REF!</v>
      </c>
      <c r="X127" s="9" t="e">
        <f>#REF!+#REF!</f>
        <v>#REF!</v>
      </c>
      <c r="Y127" s="9" t="e">
        <f>#REF!+#REF!</f>
        <v>#REF!</v>
      </c>
      <c r="Z127" s="62" t="e">
        <f>Y127/SUM(Y$121,Y$123,Y$125,Y$127,Y$129)</f>
        <v>#REF!</v>
      </c>
      <c r="AA127" s="62" t="e">
        <f>X127/Y127</f>
        <v>#REF!</v>
      </c>
      <c r="AB127" s="62" t="e">
        <f>(Y127-X127)/Y127</f>
        <v>#REF!</v>
      </c>
      <c r="AD127" s="9" t="e">
        <f>#REF!+#REF!</f>
        <v>#REF!</v>
      </c>
      <c r="AE127" s="9" t="e">
        <f>#REF!+#REF!</f>
        <v>#REF!</v>
      </c>
      <c r="AF127" s="9" t="e">
        <f>#REF!+#REF!</f>
        <v>#REF!</v>
      </c>
      <c r="AG127" s="9" t="e">
        <f>#REF!+#REF!</f>
        <v>#REF!</v>
      </c>
      <c r="AH127" s="9" t="e">
        <f>#REF!+#REF!</f>
        <v>#REF!</v>
      </c>
      <c r="AI127" s="9" t="e">
        <f>#REF!+#REF!</f>
        <v>#REF!</v>
      </c>
      <c r="AJ127" s="9" t="e">
        <f>#REF!+#REF!</f>
        <v>#REF!</v>
      </c>
      <c r="AK127" s="9" t="e">
        <f>#REF!+#REF!</f>
        <v>#REF!</v>
      </c>
      <c r="AL127" s="9" t="e">
        <f>#REF!+#REF!</f>
        <v>#REF!</v>
      </c>
      <c r="AM127" s="62" t="e">
        <f>AL127/SUM(AL$121,AL$123,AL$125,AL$127,AL$129)</f>
        <v>#REF!</v>
      </c>
      <c r="AN127" s="62" t="e">
        <f>AK127/AL127</f>
        <v>#REF!</v>
      </c>
      <c r="AO127" s="62" t="e">
        <f>(AL127-AK127)/AL127</f>
        <v>#REF!</v>
      </c>
    </row>
    <row r="128" spans="1:41" hidden="1" x14ac:dyDescent="0.3">
      <c r="A128" s="432"/>
      <c r="B128" s="229"/>
      <c r="C128" s="8" t="s">
        <v>157</v>
      </c>
      <c r="D128" s="4" t="e">
        <f t="shared" ref="D128:L128" si="96">(D127-Q127)/Q127</f>
        <v>#REF!</v>
      </c>
      <c r="E128" s="4" t="e">
        <f t="shared" si="96"/>
        <v>#REF!</v>
      </c>
      <c r="F128" s="4" t="e">
        <f t="shared" si="96"/>
        <v>#REF!</v>
      </c>
      <c r="G128" s="4" t="e">
        <f t="shared" si="96"/>
        <v>#REF!</v>
      </c>
      <c r="H128" s="4" t="e">
        <f t="shared" si="96"/>
        <v>#REF!</v>
      </c>
      <c r="I128" s="4" t="e">
        <f t="shared" si="96"/>
        <v>#REF!</v>
      </c>
      <c r="J128" s="4" t="e">
        <f t="shared" si="96"/>
        <v>#REF!</v>
      </c>
      <c r="K128" s="4" t="e">
        <f t="shared" si="96"/>
        <v>#REF!</v>
      </c>
      <c r="L128" s="4" t="e">
        <f t="shared" si="96"/>
        <v>#REF!</v>
      </c>
      <c r="M128" s="12"/>
      <c r="N128" s="12"/>
      <c r="O128" s="12"/>
      <c r="Q128" s="4" t="e">
        <f t="shared" ref="Q128:Y128" si="97">(Q127-AD127)/AD127</f>
        <v>#REF!</v>
      </c>
      <c r="R128" s="4" t="e">
        <f t="shared" si="97"/>
        <v>#REF!</v>
      </c>
      <c r="S128" s="4" t="e">
        <f t="shared" si="97"/>
        <v>#REF!</v>
      </c>
      <c r="T128" s="4" t="e">
        <f t="shared" si="97"/>
        <v>#REF!</v>
      </c>
      <c r="U128" s="4" t="e">
        <f t="shared" si="97"/>
        <v>#REF!</v>
      </c>
      <c r="V128" s="4" t="e">
        <f t="shared" si="97"/>
        <v>#REF!</v>
      </c>
      <c r="W128" s="4" t="e">
        <f t="shared" si="97"/>
        <v>#REF!</v>
      </c>
      <c r="X128" s="4" t="e">
        <f t="shared" si="97"/>
        <v>#REF!</v>
      </c>
      <c r="Y128" s="4" t="e">
        <f t="shared" si="97"/>
        <v>#REF!</v>
      </c>
      <c r="Z128" s="12"/>
      <c r="AA128" s="12"/>
      <c r="AB128" s="12"/>
      <c r="AD128" s="4"/>
      <c r="AE128" s="4"/>
      <c r="AF128" s="4"/>
      <c r="AG128" s="4"/>
      <c r="AH128" s="4"/>
      <c r="AI128" s="4"/>
      <c r="AJ128" s="4"/>
      <c r="AK128" s="4"/>
      <c r="AL128" s="4"/>
      <c r="AM128" s="12"/>
      <c r="AN128" s="12"/>
      <c r="AO128" s="12"/>
    </row>
    <row r="129" spans="1:41" hidden="1" x14ac:dyDescent="0.3">
      <c r="A129" s="432"/>
      <c r="B129" s="229" t="s">
        <v>76</v>
      </c>
      <c r="C129" s="8" t="s">
        <v>0</v>
      </c>
      <c r="D129" s="9" t="e">
        <f>#REF!+#REF!</f>
        <v>#REF!</v>
      </c>
      <c r="E129" s="9" t="e">
        <f>#REF!+#REF!</f>
        <v>#REF!</v>
      </c>
      <c r="F129" s="9" t="e">
        <f>#REF!+#REF!</f>
        <v>#REF!</v>
      </c>
      <c r="G129" s="9" t="e">
        <f>#REF!+#REF!</f>
        <v>#REF!</v>
      </c>
      <c r="H129" s="9" t="e">
        <f>#REF!+#REF!</f>
        <v>#REF!</v>
      </c>
      <c r="I129" s="9" t="e">
        <f>#REF!+#REF!</f>
        <v>#REF!</v>
      </c>
      <c r="J129" s="9" t="e">
        <f>#REF!+#REF!</f>
        <v>#REF!</v>
      </c>
      <c r="K129" s="9" t="e">
        <f>#REF!+#REF!</f>
        <v>#REF!</v>
      </c>
      <c r="L129" s="9" t="e">
        <f>#REF!+#REF!</f>
        <v>#REF!</v>
      </c>
      <c r="M129" s="62" t="e">
        <f>L129/SUM(L$121,L$123,L$125,L$127,L$129)</f>
        <v>#REF!</v>
      </c>
      <c r="N129" s="62" t="e">
        <f>K129/L129</f>
        <v>#REF!</v>
      </c>
      <c r="O129" s="62" t="e">
        <f>(L129-K129)/L129</f>
        <v>#REF!</v>
      </c>
      <c r="Q129" s="9" t="e">
        <f>#REF!+#REF!</f>
        <v>#REF!</v>
      </c>
      <c r="R129" s="9" t="e">
        <f>#REF!+#REF!</f>
        <v>#REF!</v>
      </c>
      <c r="S129" s="9" t="e">
        <f>#REF!+#REF!</f>
        <v>#REF!</v>
      </c>
      <c r="T129" s="9" t="e">
        <f>#REF!+#REF!</f>
        <v>#REF!</v>
      </c>
      <c r="U129" s="9" t="e">
        <f>#REF!+#REF!</f>
        <v>#REF!</v>
      </c>
      <c r="V129" s="9" t="e">
        <f>#REF!+#REF!</f>
        <v>#REF!</v>
      </c>
      <c r="W129" s="9" t="e">
        <f>#REF!+#REF!</f>
        <v>#REF!</v>
      </c>
      <c r="X129" s="9" t="e">
        <f>#REF!+#REF!</f>
        <v>#REF!</v>
      </c>
      <c r="Y129" s="9" t="e">
        <f>#REF!+#REF!</f>
        <v>#REF!</v>
      </c>
      <c r="Z129" s="62" t="e">
        <f>Y129/SUM(Y$121,Y$123,Y$125,Y$127,Y$129)</f>
        <v>#REF!</v>
      </c>
      <c r="AA129" s="62" t="e">
        <f>X129/Y129</f>
        <v>#REF!</v>
      </c>
      <c r="AB129" s="62" t="e">
        <f>(Y129-X129)/Y129</f>
        <v>#REF!</v>
      </c>
      <c r="AD129" s="9" t="e">
        <f>#REF!+#REF!</f>
        <v>#REF!</v>
      </c>
      <c r="AE129" s="9" t="e">
        <f>#REF!+#REF!</f>
        <v>#REF!</v>
      </c>
      <c r="AF129" s="9" t="e">
        <f>#REF!+#REF!</f>
        <v>#REF!</v>
      </c>
      <c r="AG129" s="9" t="e">
        <f>#REF!+#REF!</f>
        <v>#REF!</v>
      </c>
      <c r="AH129" s="9" t="e">
        <f>#REF!+#REF!</f>
        <v>#REF!</v>
      </c>
      <c r="AI129" s="9" t="e">
        <f>#REF!+#REF!</f>
        <v>#REF!</v>
      </c>
      <c r="AJ129" s="9" t="e">
        <f>#REF!+#REF!</f>
        <v>#REF!</v>
      </c>
      <c r="AK129" s="9" t="e">
        <f>#REF!+#REF!</f>
        <v>#REF!</v>
      </c>
      <c r="AL129" s="9" t="e">
        <f>#REF!+#REF!</f>
        <v>#REF!</v>
      </c>
      <c r="AM129" s="62" t="e">
        <f>AL129/SUM(AL$121,AL$123,AL$125,AL$127,AL$129)</f>
        <v>#REF!</v>
      </c>
      <c r="AN129" s="62" t="e">
        <f>AK129/AL129</f>
        <v>#REF!</v>
      </c>
      <c r="AO129" s="62" t="e">
        <f>(AL129-AK129)/AL129</f>
        <v>#REF!</v>
      </c>
    </row>
    <row r="130" spans="1:41" hidden="1" x14ac:dyDescent="0.3">
      <c r="A130" s="432"/>
      <c r="B130" s="229"/>
      <c r="C130" s="8" t="s">
        <v>156</v>
      </c>
      <c r="D130" s="4" t="e">
        <f t="shared" ref="D130:L130" si="98">(D129-Q129)/Q129</f>
        <v>#REF!</v>
      </c>
      <c r="E130" s="4" t="e">
        <f t="shared" si="98"/>
        <v>#REF!</v>
      </c>
      <c r="F130" s="4" t="e">
        <f t="shared" si="98"/>
        <v>#REF!</v>
      </c>
      <c r="G130" s="4" t="e">
        <f t="shared" si="98"/>
        <v>#REF!</v>
      </c>
      <c r="H130" s="4" t="e">
        <f t="shared" si="98"/>
        <v>#REF!</v>
      </c>
      <c r="I130" s="4" t="e">
        <f t="shared" si="98"/>
        <v>#REF!</v>
      </c>
      <c r="J130" s="4" t="e">
        <f t="shared" si="98"/>
        <v>#REF!</v>
      </c>
      <c r="K130" s="4" t="e">
        <f t="shared" si="98"/>
        <v>#REF!</v>
      </c>
      <c r="L130" s="4" t="e">
        <f t="shared" si="98"/>
        <v>#REF!</v>
      </c>
      <c r="M130" s="12"/>
      <c r="N130" s="12"/>
      <c r="O130" s="12"/>
      <c r="Q130" s="4" t="e">
        <f t="shared" ref="Q130:Y130" si="99">(Q129-AD129)/AD129</f>
        <v>#REF!</v>
      </c>
      <c r="R130" s="4" t="e">
        <f t="shared" si="99"/>
        <v>#REF!</v>
      </c>
      <c r="S130" s="4" t="e">
        <f t="shared" si="99"/>
        <v>#REF!</v>
      </c>
      <c r="T130" s="4" t="e">
        <f t="shared" si="99"/>
        <v>#REF!</v>
      </c>
      <c r="U130" s="4" t="e">
        <f t="shared" si="99"/>
        <v>#REF!</v>
      </c>
      <c r="V130" s="4" t="e">
        <f t="shared" si="99"/>
        <v>#REF!</v>
      </c>
      <c r="W130" s="4" t="e">
        <f t="shared" si="99"/>
        <v>#REF!</v>
      </c>
      <c r="X130" s="4" t="e">
        <f t="shared" si="99"/>
        <v>#REF!</v>
      </c>
      <c r="Y130" s="4" t="e">
        <f t="shared" si="99"/>
        <v>#REF!</v>
      </c>
      <c r="Z130" s="12"/>
      <c r="AA130" s="12"/>
      <c r="AB130" s="12"/>
      <c r="AD130" s="4"/>
      <c r="AE130" s="4"/>
      <c r="AF130" s="4"/>
      <c r="AG130" s="4"/>
      <c r="AH130" s="4"/>
      <c r="AI130" s="4"/>
      <c r="AJ130" s="4"/>
      <c r="AK130" s="4"/>
      <c r="AL130" s="4"/>
      <c r="AM130" s="12"/>
      <c r="AN130" s="12"/>
      <c r="AO130" s="12"/>
    </row>
    <row r="131" spans="1:41" hidden="1" x14ac:dyDescent="0.3">
      <c r="A131" s="432" t="s">
        <v>18</v>
      </c>
      <c r="B131" s="229" t="s">
        <v>39</v>
      </c>
      <c r="C131" s="8" t="s">
        <v>0</v>
      </c>
      <c r="D131" s="9" t="e">
        <f>#REF!+#REF!</f>
        <v>#REF!</v>
      </c>
      <c r="E131" s="9" t="e">
        <f>#REF!+#REF!</f>
        <v>#REF!</v>
      </c>
      <c r="F131" s="9" t="e">
        <f>#REF!+#REF!</f>
        <v>#REF!</v>
      </c>
      <c r="G131" s="9" t="e">
        <f>#REF!+#REF!</f>
        <v>#REF!</v>
      </c>
      <c r="H131" s="9" t="e">
        <f>#REF!+#REF!</f>
        <v>#REF!</v>
      </c>
      <c r="I131" s="9" t="e">
        <f>#REF!+#REF!</f>
        <v>#REF!</v>
      </c>
      <c r="J131" s="9" t="e">
        <f>#REF!+#REF!</f>
        <v>#REF!</v>
      </c>
      <c r="K131" s="9" t="e">
        <f>#REF!+#REF!</f>
        <v>#REF!</v>
      </c>
      <c r="L131" s="9" t="e">
        <f>#REF!+#REF!</f>
        <v>#REF!</v>
      </c>
      <c r="M131" s="62" t="e">
        <f>L131/SUM(L$131,L$133,L$135,L$137,L$139)</f>
        <v>#REF!</v>
      </c>
      <c r="N131" s="62" t="e">
        <f>K131/L131</f>
        <v>#REF!</v>
      </c>
      <c r="O131" s="62" t="e">
        <f>(L131-K131)/L131</f>
        <v>#REF!</v>
      </c>
      <c r="Q131" s="9" t="e">
        <f>#REF!+#REF!</f>
        <v>#REF!</v>
      </c>
      <c r="R131" s="9" t="e">
        <f>#REF!+#REF!</f>
        <v>#REF!</v>
      </c>
      <c r="S131" s="9" t="e">
        <f>#REF!+#REF!</f>
        <v>#REF!</v>
      </c>
      <c r="T131" s="9" t="e">
        <f>#REF!+#REF!</f>
        <v>#REF!</v>
      </c>
      <c r="U131" s="9" t="e">
        <f>#REF!+#REF!</f>
        <v>#REF!</v>
      </c>
      <c r="V131" s="9" t="e">
        <f>#REF!+#REF!</f>
        <v>#REF!</v>
      </c>
      <c r="W131" s="9" t="e">
        <f>#REF!+#REF!</f>
        <v>#REF!</v>
      </c>
      <c r="X131" s="9" t="e">
        <f>#REF!+#REF!</f>
        <v>#REF!</v>
      </c>
      <c r="Y131" s="9" t="e">
        <f>#REF!+#REF!</f>
        <v>#REF!</v>
      </c>
      <c r="Z131" s="62" t="e">
        <f>Y131/SUM(Y$131,Y$133,Y$135,Y$137,Y$139)</f>
        <v>#REF!</v>
      </c>
      <c r="AA131" s="62" t="e">
        <f>X131/Y131</f>
        <v>#REF!</v>
      </c>
      <c r="AB131" s="62" t="e">
        <f>(Y131-X131)/Y131</f>
        <v>#REF!</v>
      </c>
      <c r="AD131" s="9" t="e">
        <f>#REF!+#REF!</f>
        <v>#REF!</v>
      </c>
      <c r="AE131" s="9" t="e">
        <f>#REF!+#REF!</f>
        <v>#REF!</v>
      </c>
      <c r="AF131" s="9" t="e">
        <f>#REF!+#REF!</f>
        <v>#REF!</v>
      </c>
      <c r="AG131" s="9" t="e">
        <f>#REF!+#REF!</f>
        <v>#REF!</v>
      </c>
      <c r="AH131" s="9" t="e">
        <f>#REF!+#REF!</f>
        <v>#REF!</v>
      </c>
      <c r="AI131" s="9" t="e">
        <f>#REF!+#REF!</f>
        <v>#REF!</v>
      </c>
      <c r="AJ131" s="9" t="e">
        <f>#REF!+#REF!</f>
        <v>#REF!</v>
      </c>
      <c r="AK131" s="9" t="e">
        <f>#REF!+#REF!</f>
        <v>#REF!</v>
      </c>
      <c r="AL131" s="9" t="e">
        <f>#REF!+#REF!</f>
        <v>#REF!</v>
      </c>
      <c r="AM131" s="62" t="e">
        <f>AL131/SUM(AL$131,AL$133,AL$135,AL$137,AL$139)</f>
        <v>#REF!</v>
      </c>
      <c r="AN131" s="62" t="e">
        <f>AK131/AL131</f>
        <v>#REF!</v>
      </c>
      <c r="AO131" s="62" t="e">
        <f>(AL131-AK131)/AL131</f>
        <v>#REF!</v>
      </c>
    </row>
    <row r="132" spans="1:41" hidden="1" x14ac:dyDescent="0.3">
      <c r="A132" s="432"/>
      <c r="B132" s="229"/>
      <c r="C132" s="8" t="s">
        <v>156</v>
      </c>
      <c r="D132" s="4" t="e">
        <f t="shared" ref="D132:L132" si="100">(D131-Q131)/Q131</f>
        <v>#REF!</v>
      </c>
      <c r="E132" s="4" t="e">
        <f t="shared" si="100"/>
        <v>#REF!</v>
      </c>
      <c r="F132" s="4" t="e">
        <f t="shared" si="100"/>
        <v>#REF!</v>
      </c>
      <c r="G132" s="4" t="e">
        <f t="shared" si="100"/>
        <v>#REF!</v>
      </c>
      <c r="H132" s="4" t="e">
        <f t="shared" si="100"/>
        <v>#REF!</v>
      </c>
      <c r="I132" s="4" t="e">
        <f t="shared" si="100"/>
        <v>#REF!</v>
      </c>
      <c r="J132" s="4" t="e">
        <f t="shared" si="100"/>
        <v>#REF!</v>
      </c>
      <c r="K132" s="4" t="e">
        <f t="shared" si="100"/>
        <v>#REF!</v>
      </c>
      <c r="L132" s="4" t="e">
        <f t="shared" si="100"/>
        <v>#REF!</v>
      </c>
      <c r="M132" s="12"/>
      <c r="N132" s="12"/>
      <c r="O132" s="12"/>
      <c r="Q132" s="4" t="e">
        <f t="shared" ref="Q132:Y132" si="101">(Q131-AD131)/AD131</f>
        <v>#REF!</v>
      </c>
      <c r="R132" s="4" t="e">
        <f t="shared" si="101"/>
        <v>#REF!</v>
      </c>
      <c r="S132" s="4" t="e">
        <f t="shared" si="101"/>
        <v>#REF!</v>
      </c>
      <c r="T132" s="4" t="e">
        <f t="shared" si="101"/>
        <v>#REF!</v>
      </c>
      <c r="U132" s="4" t="e">
        <f t="shared" si="101"/>
        <v>#REF!</v>
      </c>
      <c r="V132" s="4" t="e">
        <f t="shared" si="101"/>
        <v>#REF!</v>
      </c>
      <c r="W132" s="4" t="e">
        <f t="shared" si="101"/>
        <v>#REF!</v>
      </c>
      <c r="X132" s="4" t="e">
        <f t="shared" si="101"/>
        <v>#REF!</v>
      </c>
      <c r="Y132" s="4" t="e">
        <f t="shared" si="101"/>
        <v>#REF!</v>
      </c>
      <c r="Z132" s="12"/>
      <c r="AA132" s="12"/>
      <c r="AB132" s="12"/>
      <c r="AD132" s="4"/>
      <c r="AE132" s="4"/>
      <c r="AF132" s="4"/>
      <c r="AG132" s="4"/>
      <c r="AH132" s="4"/>
      <c r="AI132" s="4"/>
      <c r="AJ132" s="4"/>
      <c r="AK132" s="4"/>
      <c r="AL132" s="4"/>
      <c r="AM132" s="12"/>
      <c r="AN132" s="12"/>
      <c r="AO132" s="12"/>
    </row>
    <row r="133" spans="1:41" hidden="1" x14ac:dyDescent="0.3">
      <c r="A133" s="432"/>
      <c r="B133" s="229" t="s">
        <v>40</v>
      </c>
      <c r="C133" s="8" t="s">
        <v>0</v>
      </c>
      <c r="D133" s="9" t="e">
        <f>#REF!+#REF!</f>
        <v>#REF!</v>
      </c>
      <c r="E133" s="9" t="e">
        <f>#REF!+#REF!</f>
        <v>#REF!</v>
      </c>
      <c r="F133" s="9" t="e">
        <f>#REF!+#REF!</f>
        <v>#REF!</v>
      </c>
      <c r="G133" s="9" t="e">
        <f>#REF!+#REF!</f>
        <v>#REF!</v>
      </c>
      <c r="H133" s="9" t="e">
        <f>#REF!+#REF!</f>
        <v>#REF!</v>
      </c>
      <c r="I133" s="9" t="e">
        <f>#REF!+#REF!</f>
        <v>#REF!</v>
      </c>
      <c r="J133" s="9" t="e">
        <f>#REF!+#REF!</f>
        <v>#REF!</v>
      </c>
      <c r="K133" s="9" t="e">
        <f>#REF!+#REF!</f>
        <v>#REF!</v>
      </c>
      <c r="L133" s="9" t="e">
        <f>#REF!+#REF!</f>
        <v>#REF!</v>
      </c>
      <c r="M133" s="62" t="e">
        <f>L133/SUM(L$131,L$133,L$135,L$137,L$139)</f>
        <v>#REF!</v>
      </c>
      <c r="N133" s="62" t="e">
        <f>K133/L133</f>
        <v>#REF!</v>
      </c>
      <c r="O133" s="62" t="e">
        <f>(L133-K133)/L133</f>
        <v>#REF!</v>
      </c>
      <c r="Q133" s="9" t="e">
        <f>#REF!+#REF!</f>
        <v>#REF!</v>
      </c>
      <c r="R133" s="9" t="e">
        <f>#REF!+#REF!</f>
        <v>#REF!</v>
      </c>
      <c r="S133" s="9" t="e">
        <f>#REF!+#REF!</f>
        <v>#REF!</v>
      </c>
      <c r="T133" s="9" t="e">
        <f>#REF!+#REF!</f>
        <v>#REF!</v>
      </c>
      <c r="U133" s="9" t="e">
        <f>#REF!+#REF!</f>
        <v>#REF!</v>
      </c>
      <c r="V133" s="9" t="e">
        <f>#REF!+#REF!</f>
        <v>#REF!</v>
      </c>
      <c r="W133" s="9" t="e">
        <f>#REF!+#REF!</f>
        <v>#REF!</v>
      </c>
      <c r="X133" s="9" t="e">
        <f>#REF!+#REF!</f>
        <v>#REF!</v>
      </c>
      <c r="Y133" s="9" t="e">
        <f>#REF!+#REF!</f>
        <v>#REF!</v>
      </c>
      <c r="Z133" s="62" t="e">
        <f>Y133/SUM(Y$131,Y$133,Y$135,Y$137,Y$139)</f>
        <v>#REF!</v>
      </c>
      <c r="AA133" s="62" t="e">
        <f>X133/Y133</f>
        <v>#REF!</v>
      </c>
      <c r="AB133" s="62" t="e">
        <f>(Y133-X133)/Y133</f>
        <v>#REF!</v>
      </c>
      <c r="AD133" s="9" t="e">
        <f>#REF!+#REF!</f>
        <v>#REF!</v>
      </c>
      <c r="AE133" s="9" t="e">
        <f>#REF!+#REF!</f>
        <v>#REF!</v>
      </c>
      <c r="AF133" s="9" t="e">
        <f>#REF!+#REF!</f>
        <v>#REF!</v>
      </c>
      <c r="AG133" s="9" t="e">
        <f>#REF!+#REF!</f>
        <v>#REF!</v>
      </c>
      <c r="AH133" s="9" t="e">
        <f>#REF!+#REF!</f>
        <v>#REF!</v>
      </c>
      <c r="AI133" s="9" t="e">
        <f>#REF!+#REF!</f>
        <v>#REF!</v>
      </c>
      <c r="AJ133" s="9" t="e">
        <f>#REF!+#REF!</f>
        <v>#REF!</v>
      </c>
      <c r="AK133" s="9" t="e">
        <f>#REF!+#REF!</f>
        <v>#REF!</v>
      </c>
      <c r="AL133" s="9" t="e">
        <f>#REF!+#REF!</f>
        <v>#REF!</v>
      </c>
      <c r="AM133" s="62" t="e">
        <f>AL133/SUM(AL$131,AL$133,AL$135,AL$137,AL$139)</f>
        <v>#REF!</v>
      </c>
      <c r="AN133" s="62" t="e">
        <f>AK133/AL133</f>
        <v>#REF!</v>
      </c>
      <c r="AO133" s="62" t="e">
        <f>(AL133-AK133)/AL133</f>
        <v>#REF!</v>
      </c>
    </row>
    <row r="134" spans="1:41" hidden="1" x14ac:dyDescent="0.3">
      <c r="A134" s="432"/>
      <c r="B134" s="229"/>
      <c r="C134" s="8" t="s">
        <v>156</v>
      </c>
      <c r="D134" s="4" t="e">
        <f t="shared" ref="D134:L134" si="102">(D133-Q133)/Q133</f>
        <v>#REF!</v>
      </c>
      <c r="E134" s="4" t="e">
        <f t="shared" si="102"/>
        <v>#REF!</v>
      </c>
      <c r="F134" s="4" t="e">
        <f t="shared" si="102"/>
        <v>#REF!</v>
      </c>
      <c r="G134" s="4" t="e">
        <f t="shared" si="102"/>
        <v>#REF!</v>
      </c>
      <c r="H134" s="4" t="e">
        <f t="shared" si="102"/>
        <v>#REF!</v>
      </c>
      <c r="I134" s="4" t="e">
        <f t="shared" si="102"/>
        <v>#REF!</v>
      </c>
      <c r="J134" s="4" t="e">
        <f t="shared" si="102"/>
        <v>#REF!</v>
      </c>
      <c r="K134" s="4" t="e">
        <f t="shared" si="102"/>
        <v>#REF!</v>
      </c>
      <c r="L134" s="4" t="e">
        <f t="shared" si="102"/>
        <v>#REF!</v>
      </c>
      <c r="M134" s="12"/>
      <c r="N134" s="12"/>
      <c r="O134" s="12"/>
      <c r="Q134" s="4" t="e">
        <f t="shared" ref="Q134:Y134" si="103">(Q133-AD133)/AD133</f>
        <v>#REF!</v>
      </c>
      <c r="R134" s="4" t="e">
        <f t="shared" si="103"/>
        <v>#REF!</v>
      </c>
      <c r="S134" s="4" t="e">
        <f t="shared" si="103"/>
        <v>#REF!</v>
      </c>
      <c r="T134" s="4" t="e">
        <f t="shared" si="103"/>
        <v>#REF!</v>
      </c>
      <c r="U134" s="4" t="e">
        <f t="shared" si="103"/>
        <v>#REF!</v>
      </c>
      <c r="V134" s="4" t="e">
        <f t="shared" si="103"/>
        <v>#REF!</v>
      </c>
      <c r="W134" s="4" t="e">
        <f t="shared" si="103"/>
        <v>#REF!</v>
      </c>
      <c r="X134" s="4" t="e">
        <f t="shared" si="103"/>
        <v>#REF!</v>
      </c>
      <c r="Y134" s="4" t="e">
        <f t="shared" si="103"/>
        <v>#REF!</v>
      </c>
      <c r="Z134" s="12"/>
      <c r="AA134" s="12"/>
      <c r="AB134" s="12"/>
      <c r="AD134" s="4"/>
      <c r="AE134" s="4"/>
      <c r="AF134" s="4"/>
      <c r="AG134" s="4"/>
      <c r="AH134" s="4"/>
      <c r="AI134" s="4"/>
      <c r="AJ134" s="4"/>
      <c r="AK134" s="4"/>
      <c r="AL134" s="4"/>
      <c r="AM134" s="12"/>
      <c r="AN134" s="12"/>
      <c r="AO134" s="12"/>
    </row>
    <row r="135" spans="1:41" hidden="1" x14ac:dyDescent="0.3">
      <c r="A135" s="432"/>
      <c r="B135" s="229" t="s">
        <v>41</v>
      </c>
      <c r="C135" s="8" t="s">
        <v>0</v>
      </c>
      <c r="D135" s="9" t="e">
        <f>#REF!+#REF!</f>
        <v>#REF!</v>
      </c>
      <c r="E135" s="9" t="e">
        <f>#REF!+#REF!</f>
        <v>#REF!</v>
      </c>
      <c r="F135" s="9" t="e">
        <f>#REF!+#REF!</f>
        <v>#REF!</v>
      </c>
      <c r="G135" s="9" t="e">
        <f>#REF!+#REF!</f>
        <v>#REF!</v>
      </c>
      <c r="H135" s="9" t="e">
        <f>#REF!+#REF!</f>
        <v>#REF!</v>
      </c>
      <c r="I135" s="9" t="e">
        <f>#REF!+#REF!</f>
        <v>#REF!</v>
      </c>
      <c r="J135" s="9" t="e">
        <f>#REF!+#REF!</f>
        <v>#REF!</v>
      </c>
      <c r="K135" s="9" t="e">
        <f>#REF!+#REF!</f>
        <v>#REF!</v>
      </c>
      <c r="L135" s="9" t="e">
        <f>#REF!+#REF!</f>
        <v>#REF!</v>
      </c>
      <c r="M135" s="62" t="e">
        <f>L135/SUM(L$131,L$133,L$135,L$137,L$139)</f>
        <v>#REF!</v>
      </c>
      <c r="N135" s="62" t="e">
        <f>K135/L135</f>
        <v>#REF!</v>
      </c>
      <c r="O135" s="62" t="e">
        <f>(L135-K135)/L135</f>
        <v>#REF!</v>
      </c>
      <c r="Q135" s="9" t="e">
        <f>#REF!+#REF!</f>
        <v>#REF!</v>
      </c>
      <c r="R135" s="9" t="e">
        <f>#REF!+#REF!</f>
        <v>#REF!</v>
      </c>
      <c r="S135" s="9" t="e">
        <f>#REF!+#REF!</f>
        <v>#REF!</v>
      </c>
      <c r="T135" s="9" t="e">
        <f>#REF!+#REF!</f>
        <v>#REF!</v>
      </c>
      <c r="U135" s="9" t="e">
        <f>#REF!+#REF!</f>
        <v>#REF!</v>
      </c>
      <c r="V135" s="9" t="e">
        <f>#REF!+#REF!</f>
        <v>#REF!</v>
      </c>
      <c r="W135" s="9" t="e">
        <f>#REF!+#REF!</f>
        <v>#REF!</v>
      </c>
      <c r="X135" s="9" t="e">
        <f>#REF!+#REF!</f>
        <v>#REF!</v>
      </c>
      <c r="Y135" s="9" t="e">
        <f>#REF!+#REF!</f>
        <v>#REF!</v>
      </c>
      <c r="Z135" s="62" t="e">
        <f>Y135/SUM(Y$131,Y$133,Y$135,Y$137,Y$139)</f>
        <v>#REF!</v>
      </c>
      <c r="AA135" s="62" t="e">
        <f>X135/Y135</f>
        <v>#REF!</v>
      </c>
      <c r="AB135" s="62" t="e">
        <f>(Y135-X135)/Y135</f>
        <v>#REF!</v>
      </c>
      <c r="AD135" s="9" t="e">
        <f>#REF!+#REF!</f>
        <v>#REF!</v>
      </c>
      <c r="AE135" s="9" t="e">
        <f>#REF!+#REF!</f>
        <v>#REF!</v>
      </c>
      <c r="AF135" s="9" t="e">
        <f>#REF!+#REF!</f>
        <v>#REF!</v>
      </c>
      <c r="AG135" s="9" t="e">
        <f>#REF!+#REF!</f>
        <v>#REF!</v>
      </c>
      <c r="AH135" s="9" t="e">
        <f>#REF!+#REF!</f>
        <v>#REF!</v>
      </c>
      <c r="AI135" s="9" t="e">
        <f>#REF!+#REF!</f>
        <v>#REF!</v>
      </c>
      <c r="AJ135" s="9" t="e">
        <f>#REF!+#REF!</f>
        <v>#REF!</v>
      </c>
      <c r="AK135" s="9" t="e">
        <f>#REF!+#REF!</f>
        <v>#REF!</v>
      </c>
      <c r="AL135" s="9" t="e">
        <f>#REF!+#REF!</f>
        <v>#REF!</v>
      </c>
      <c r="AM135" s="62" t="e">
        <f>AL135/SUM(AL$131,AL$133,AL$135,AL$137,AL$139)</f>
        <v>#REF!</v>
      </c>
      <c r="AN135" s="62" t="e">
        <f>AK135/AL135</f>
        <v>#REF!</v>
      </c>
      <c r="AO135" s="62" t="e">
        <f>(AL135-AK135)/AL135</f>
        <v>#REF!</v>
      </c>
    </row>
    <row r="136" spans="1:41" hidden="1" x14ac:dyDescent="0.3">
      <c r="A136" s="432"/>
      <c r="B136" s="229"/>
      <c r="C136" s="8" t="s">
        <v>156</v>
      </c>
      <c r="D136" s="4" t="e">
        <f t="shared" ref="D136:L136" si="104">(D135-Q135)/Q135</f>
        <v>#REF!</v>
      </c>
      <c r="E136" s="4" t="e">
        <f t="shared" si="104"/>
        <v>#REF!</v>
      </c>
      <c r="F136" s="4" t="e">
        <f t="shared" si="104"/>
        <v>#REF!</v>
      </c>
      <c r="G136" s="4" t="e">
        <f t="shared" si="104"/>
        <v>#REF!</v>
      </c>
      <c r="H136" s="4" t="e">
        <f t="shared" si="104"/>
        <v>#REF!</v>
      </c>
      <c r="I136" s="4" t="e">
        <f t="shared" si="104"/>
        <v>#REF!</v>
      </c>
      <c r="J136" s="4" t="e">
        <f t="shared" si="104"/>
        <v>#REF!</v>
      </c>
      <c r="K136" s="4" t="e">
        <f t="shared" si="104"/>
        <v>#REF!</v>
      </c>
      <c r="L136" s="4" t="e">
        <f t="shared" si="104"/>
        <v>#REF!</v>
      </c>
      <c r="M136" s="12"/>
      <c r="N136" s="12"/>
      <c r="O136" s="12"/>
      <c r="Q136" s="4" t="e">
        <f t="shared" ref="Q136:Y136" si="105">(Q135-AD135)/AD135</f>
        <v>#REF!</v>
      </c>
      <c r="R136" s="4" t="e">
        <f t="shared" si="105"/>
        <v>#REF!</v>
      </c>
      <c r="S136" s="4" t="e">
        <f t="shared" si="105"/>
        <v>#REF!</v>
      </c>
      <c r="T136" s="4" t="e">
        <f t="shared" si="105"/>
        <v>#REF!</v>
      </c>
      <c r="U136" s="4" t="e">
        <f t="shared" si="105"/>
        <v>#REF!</v>
      </c>
      <c r="V136" s="4" t="e">
        <f t="shared" si="105"/>
        <v>#REF!</v>
      </c>
      <c r="W136" s="4" t="e">
        <f t="shared" si="105"/>
        <v>#REF!</v>
      </c>
      <c r="X136" s="4" t="e">
        <f t="shared" si="105"/>
        <v>#REF!</v>
      </c>
      <c r="Y136" s="4" t="e">
        <f t="shared" si="105"/>
        <v>#REF!</v>
      </c>
      <c r="Z136" s="12"/>
      <c r="AA136" s="12"/>
      <c r="AB136" s="12"/>
      <c r="AD136" s="4"/>
      <c r="AE136" s="4"/>
      <c r="AF136" s="4"/>
      <c r="AG136" s="4"/>
      <c r="AH136" s="4"/>
      <c r="AI136" s="4"/>
      <c r="AJ136" s="4"/>
      <c r="AK136" s="4"/>
      <c r="AL136" s="4"/>
      <c r="AM136" s="12"/>
      <c r="AN136" s="12"/>
      <c r="AO136" s="12"/>
    </row>
    <row r="137" spans="1:41" hidden="1" x14ac:dyDescent="0.3">
      <c r="A137" s="432"/>
      <c r="B137" s="229" t="s">
        <v>42</v>
      </c>
      <c r="C137" s="8" t="s">
        <v>0</v>
      </c>
      <c r="D137" s="9" t="e">
        <f>#REF!+#REF!</f>
        <v>#REF!</v>
      </c>
      <c r="E137" s="9" t="e">
        <f>#REF!+#REF!</f>
        <v>#REF!</v>
      </c>
      <c r="F137" s="9" t="e">
        <f>#REF!+#REF!</f>
        <v>#REF!</v>
      </c>
      <c r="G137" s="9" t="e">
        <f>#REF!+#REF!</f>
        <v>#REF!</v>
      </c>
      <c r="H137" s="9" t="e">
        <f>#REF!+#REF!</f>
        <v>#REF!</v>
      </c>
      <c r="I137" s="9" t="e">
        <f>#REF!+#REF!</f>
        <v>#REF!</v>
      </c>
      <c r="J137" s="9" t="e">
        <f>#REF!+#REF!</f>
        <v>#REF!</v>
      </c>
      <c r="K137" s="9" t="e">
        <f>#REF!+#REF!</f>
        <v>#REF!</v>
      </c>
      <c r="L137" s="9" t="e">
        <f>#REF!+#REF!</f>
        <v>#REF!</v>
      </c>
      <c r="M137" s="62" t="e">
        <f>L137/SUM(L$131,L$133,L$135,L$137,L$139)</f>
        <v>#REF!</v>
      </c>
      <c r="N137" s="62" t="e">
        <f>K137/L137</f>
        <v>#REF!</v>
      </c>
      <c r="O137" s="62" t="e">
        <f>(L137-K137)/L137</f>
        <v>#REF!</v>
      </c>
      <c r="Q137" s="9" t="e">
        <f>#REF!+#REF!</f>
        <v>#REF!</v>
      </c>
      <c r="R137" s="9" t="e">
        <f>#REF!+#REF!</f>
        <v>#REF!</v>
      </c>
      <c r="S137" s="9" t="e">
        <f>#REF!+#REF!</f>
        <v>#REF!</v>
      </c>
      <c r="T137" s="9" t="e">
        <f>#REF!+#REF!</f>
        <v>#REF!</v>
      </c>
      <c r="U137" s="9" t="e">
        <f>#REF!+#REF!</f>
        <v>#REF!</v>
      </c>
      <c r="V137" s="9" t="e">
        <f>#REF!+#REF!</f>
        <v>#REF!</v>
      </c>
      <c r="W137" s="9" t="e">
        <f>#REF!+#REF!</f>
        <v>#REF!</v>
      </c>
      <c r="X137" s="9" t="e">
        <f>#REF!+#REF!</f>
        <v>#REF!</v>
      </c>
      <c r="Y137" s="9" t="e">
        <f>#REF!+#REF!</f>
        <v>#REF!</v>
      </c>
      <c r="Z137" s="62" t="e">
        <f>Y137/SUM(Y$131,Y$133,Y$135,Y$137,Y$139)</f>
        <v>#REF!</v>
      </c>
      <c r="AA137" s="62" t="e">
        <f>X137/Y137</f>
        <v>#REF!</v>
      </c>
      <c r="AB137" s="62" t="e">
        <f>(Y137-X137)/Y137</f>
        <v>#REF!</v>
      </c>
      <c r="AD137" s="9" t="e">
        <f>#REF!+#REF!</f>
        <v>#REF!</v>
      </c>
      <c r="AE137" s="9" t="e">
        <f>#REF!+#REF!</f>
        <v>#REF!</v>
      </c>
      <c r="AF137" s="9" t="e">
        <f>#REF!+#REF!</f>
        <v>#REF!</v>
      </c>
      <c r="AG137" s="9" t="e">
        <f>#REF!+#REF!</f>
        <v>#REF!</v>
      </c>
      <c r="AH137" s="9" t="e">
        <f>#REF!+#REF!</f>
        <v>#REF!</v>
      </c>
      <c r="AI137" s="9" t="e">
        <f>#REF!+#REF!</f>
        <v>#REF!</v>
      </c>
      <c r="AJ137" s="9" t="e">
        <f>#REF!+#REF!</f>
        <v>#REF!</v>
      </c>
      <c r="AK137" s="9" t="e">
        <f>#REF!+#REF!</f>
        <v>#REF!</v>
      </c>
      <c r="AL137" s="9" t="e">
        <f>#REF!+#REF!</f>
        <v>#REF!</v>
      </c>
      <c r="AM137" s="62" t="e">
        <f>AL137/SUM(AL$131,AL$133,AL$135,AL$137,AL$139)</f>
        <v>#REF!</v>
      </c>
      <c r="AN137" s="62" t="e">
        <f>AK137/AL137</f>
        <v>#REF!</v>
      </c>
      <c r="AO137" s="62" t="e">
        <f>(AL137-AK137)/AL137</f>
        <v>#REF!</v>
      </c>
    </row>
    <row r="138" spans="1:41" hidden="1" x14ac:dyDescent="0.3">
      <c r="A138" s="432"/>
      <c r="B138" s="229"/>
      <c r="C138" s="8" t="s">
        <v>157</v>
      </c>
      <c r="D138" s="4" t="e">
        <f t="shared" ref="D138:L138" si="106">(D137-Q137)/Q137</f>
        <v>#REF!</v>
      </c>
      <c r="E138" s="4" t="e">
        <f t="shared" si="106"/>
        <v>#REF!</v>
      </c>
      <c r="F138" s="4" t="e">
        <f t="shared" si="106"/>
        <v>#REF!</v>
      </c>
      <c r="G138" s="4" t="e">
        <f t="shared" si="106"/>
        <v>#REF!</v>
      </c>
      <c r="H138" s="4" t="e">
        <f t="shared" si="106"/>
        <v>#REF!</v>
      </c>
      <c r="I138" s="4" t="e">
        <f t="shared" si="106"/>
        <v>#REF!</v>
      </c>
      <c r="J138" s="4" t="e">
        <f t="shared" si="106"/>
        <v>#REF!</v>
      </c>
      <c r="K138" s="4" t="e">
        <f t="shared" si="106"/>
        <v>#REF!</v>
      </c>
      <c r="L138" s="4" t="e">
        <f t="shared" si="106"/>
        <v>#REF!</v>
      </c>
      <c r="M138" s="12"/>
      <c r="N138" s="12"/>
      <c r="O138" s="12"/>
      <c r="Q138" s="4" t="e">
        <f t="shared" ref="Q138:Y138" si="107">(Q137-AD137)/AD137</f>
        <v>#REF!</v>
      </c>
      <c r="R138" s="4" t="e">
        <f t="shared" si="107"/>
        <v>#REF!</v>
      </c>
      <c r="S138" s="4" t="e">
        <f t="shared" si="107"/>
        <v>#REF!</v>
      </c>
      <c r="T138" s="4" t="e">
        <f t="shared" si="107"/>
        <v>#REF!</v>
      </c>
      <c r="U138" s="4" t="e">
        <f t="shared" si="107"/>
        <v>#REF!</v>
      </c>
      <c r="V138" s="4" t="e">
        <f t="shared" si="107"/>
        <v>#REF!</v>
      </c>
      <c r="W138" s="4" t="e">
        <f t="shared" si="107"/>
        <v>#REF!</v>
      </c>
      <c r="X138" s="4" t="e">
        <f t="shared" si="107"/>
        <v>#REF!</v>
      </c>
      <c r="Y138" s="4" t="e">
        <f t="shared" si="107"/>
        <v>#REF!</v>
      </c>
      <c r="Z138" s="12"/>
      <c r="AA138" s="12"/>
      <c r="AB138" s="12"/>
      <c r="AD138" s="4"/>
      <c r="AE138" s="4"/>
      <c r="AF138" s="4"/>
      <c r="AG138" s="4"/>
      <c r="AH138" s="4"/>
      <c r="AI138" s="4"/>
      <c r="AJ138" s="4"/>
      <c r="AK138" s="4"/>
      <c r="AL138" s="4"/>
      <c r="AM138" s="12"/>
      <c r="AN138" s="12"/>
      <c r="AO138" s="12"/>
    </row>
    <row r="139" spans="1:41" hidden="1" x14ac:dyDescent="0.3">
      <c r="A139" s="432"/>
      <c r="B139" s="229" t="s">
        <v>76</v>
      </c>
      <c r="C139" s="8" t="s">
        <v>0</v>
      </c>
      <c r="D139" s="9" t="e">
        <f>#REF!+#REF!</f>
        <v>#REF!</v>
      </c>
      <c r="E139" s="9" t="e">
        <f>#REF!+#REF!</f>
        <v>#REF!</v>
      </c>
      <c r="F139" s="9" t="e">
        <f>#REF!+#REF!</f>
        <v>#REF!</v>
      </c>
      <c r="G139" s="9" t="e">
        <f>#REF!+#REF!</f>
        <v>#REF!</v>
      </c>
      <c r="H139" s="9" t="e">
        <f>#REF!+#REF!</f>
        <v>#REF!</v>
      </c>
      <c r="I139" s="9" t="e">
        <f>#REF!+#REF!</f>
        <v>#REF!</v>
      </c>
      <c r="J139" s="9" t="e">
        <f>#REF!+#REF!</f>
        <v>#REF!</v>
      </c>
      <c r="K139" s="9" t="e">
        <f>#REF!+#REF!</f>
        <v>#REF!</v>
      </c>
      <c r="L139" s="9" t="e">
        <f>#REF!+#REF!</f>
        <v>#REF!</v>
      </c>
      <c r="M139" s="62" t="e">
        <f>L139/SUM(L$131,L$133,L$135,L$137,L$139)</f>
        <v>#REF!</v>
      </c>
      <c r="N139" s="62" t="e">
        <f>K139/L139</f>
        <v>#REF!</v>
      </c>
      <c r="O139" s="62" t="e">
        <f>(L139-K139)/L139</f>
        <v>#REF!</v>
      </c>
      <c r="Q139" s="9" t="e">
        <f>#REF!+#REF!</f>
        <v>#REF!</v>
      </c>
      <c r="R139" s="9" t="e">
        <f>#REF!+#REF!</f>
        <v>#REF!</v>
      </c>
      <c r="S139" s="9" t="e">
        <f>#REF!+#REF!</f>
        <v>#REF!</v>
      </c>
      <c r="T139" s="9" t="e">
        <f>#REF!+#REF!</f>
        <v>#REF!</v>
      </c>
      <c r="U139" s="9" t="e">
        <f>#REF!+#REF!</f>
        <v>#REF!</v>
      </c>
      <c r="V139" s="9" t="e">
        <f>#REF!+#REF!</f>
        <v>#REF!</v>
      </c>
      <c r="W139" s="9" t="e">
        <f>#REF!+#REF!</f>
        <v>#REF!</v>
      </c>
      <c r="X139" s="9" t="e">
        <f>#REF!+#REF!</f>
        <v>#REF!</v>
      </c>
      <c r="Y139" s="9" t="e">
        <f>#REF!+#REF!</f>
        <v>#REF!</v>
      </c>
      <c r="Z139" s="62" t="e">
        <f>Y139/SUM(Y$131,Y$133,Y$135,Y$137,Y$139)</f>
        <v>#REF!</v>
      </c>
      <c r="AA139" s="62" t="e">
        <f>X139/Y139</f>
        <v>#REF!</v>
      </c>
      <c r="AB139" s="62" t="e">
        <f>(Y139-X139)/Y139</f>
        <v>#REF!</v>
      </c>
      <c r="AD139" s="9" t="e">
        <f>#REF!+#REF!</f>
        <v>#REF!</v>
      </c>
      <c r="AE139" s="9" t="e">
        <f>#REF!+#REF!</f>
        <v>#REF!</v>
      </c>
      <c r="AF139" s="9" t="e">
        <f>#REF!+#REF!</f>
        <v>#REF!</v>
      </c>
      <c r="AG139" s="9" t="e">
        <f>#REF!+#REF!</f>
        <v>#REF!</v>
      </c>
      <c r="AH139" s="9" t="e">
        <f>#REF!+#REF!</f>
        <v>#REF!</v>
      </c>
      <c r="AI139" s="9" t="e">
        <f>#REF!+#REF!</f>
        <v>#REF!</v>
      </c>
      <c r="AJ139" s="9" t="e">
        <f>#REF!+#REF!</f>
        <v>#REF!</v>
      </c>
      <c r="AK139" s="9" t="e">
        <f>#REF!+#REF!</f>
        <v>#REF!</v>
      </c>
      <c r="AL139" s="9" t="e">
        <f>#REF!+#REF!</f>
        <v>#REF!</v>
      </c>
      <c r="AM139" s="62" t="e">
        <f>AL139/SUM(AL$131,AL$133,AL$135,AL$137,AL$139)</f>
        <v>#REF!</v>
      </c>
      <c r="AN139" s="62" t="e">
        <f>AK139/AL139</f>
        <v>#REF!</v>
      </c>
      <c r="AO139" s="62" t="e">
        <f>(AL139-AK139)/AL139</f>
        <v>#REF!</v>
      </c>
    </row>
    <row r="140" spans="1:41" hidden="1" x14ac:dyDescent="0.3">
      <c r="A140" s="432"/>
      <c r="B140" s="229"/>
      <c r="C140" s="8" t="s">
        <v>156</v>
      </c>
      <c r="D140" s="4" t="e">
        <f t="shared" ref="D140:L140" si="108">(D139-Q139)/Q139</f>
        <v>#REF!</v>
      </c>
      <c r="E140" s="4" t="e">
        <f t="shared" si="108"/>
        <v>#REF!</v>
      </c>
      <c r="F140" s="4" t="e">
        <f t="shared" si="108"/>
        <v>#REF!</v>
      </c>
      <c r="G140" s="4" t="e">
        <f t="shared" si="108"/>
        <v>#REF!</v>
      </c>
      <c r="H140" s="4" t="e">
        <f t="shared" si="108"/>
        <v>#REF!</v>
      </c>
      <c r="I140" s="4" t="e">
        <f t="shared" si="108"/>
        <v>#REF!</v>
      </c>
      <c r="J140" s="4" t="e">
        <f t="shared" si="108"/>
        <v>#REF!</v>
      </c>
      <c r="K140" s="4" t="e">
        <f t="shared" si="108"/>
        <v>#REF!</v>
      </c>
      <c r="L140" s="4" t="e">
        <f t="shared" si="108"/>
        <v>#REF!</v>
      </c>
      <c r="M140" s="12"/>
      <c r="N140" s="12"/>
      <c r="O140" s="12"/>
      <c r="Q140" s="4" t="e">
        <f t="shared" ref="Q140:Y140" si="109">(Q139-AD139)/AD139</f>
        <v>#REF!</v>
      </c>
      <c r="R140" s="4" t="e">
        <f t="shared" si="109"/>
        <v>#REF!</v>
      </c>
      <c r="S140" s="4" t="e">
        <f t="shared" si="109"/>
        <v>#REF!</v>
      </c>
      <c r="T140" s="4" t="e">
        <f t="shared" si="109"/>
        <v>#REF!</v>
      </c>
      <c r="U140" s="4" t="e">
        <f t="shared" si="109"/>
        <v>#REF!</v>
      </c>
      <c r="V140" s="4" t="e">
        <f t="shared" si="109"/>
        <v>#REF!</v>
      </c>
      <c r="W140" s="4" t="e">
        <f t="shared" si="109"/>
        <v>#REF!</v>
      </c>
      <c r="X140" s="4" t="e">
        <f t="shared" si="109"/>
        <v>#REF!</v>
      </c>
      <c r="Y140" s="4" t="e">
        <f t="shared" si="109"/>
        <v>#REF!</v>
      </c>
      <c r="Z140" s="12"/>
      <c r="AA140" s="12"/>
      <c r="AB140" s="12"/>
      <c r="AD140" s="4"/>
      <c r="AE140" s="4"/>
      <c r="AF140" s="4"/>
      <c r="AG140" s="4"/>
      <c r="AH140" s="4"/>
      <c r="AI140" s="4"/>
      <c r="AJ140" s="4"/>
      <c r="AK140" s="4"/>
      <c r="AL140" s="4"/>
      <c r="AM140" s="12"/>
      <c r="AN140" s="12"/>
      <c r="AO140" s="12"/>
    </row>
    <row r="141" spans="1:41" hidden="1" x14ac:dyDescent="0.3">
      <c r="A141" s="22"/>
      <c r="C141" s="8"/>
      <c r="D141" s="4"/>
      <c r="E141" s="4"/>
      <c r="F141" s="4"/>
      <c r="G141" s="4"/>
      <c r="H141" s="4"/>
      <c r="I141" s="4"/>
      <c r="J141" s="4"/>
      <c r="K141" s="12"/>
      <c r="L141" s="68"/>
      <c r="M141" s="12"/>
      <c r="N141" s="12"/>
      <c r="O141" s="12"/>
      <c r="Q141" s="4"/>
      <c r="R141" s="4"/>
      <c r="S141" s="4"/>
      <c r="T141" s="4"/>
      <c r="U141" s="4"/>
      <c r="V141" s="12"/>
      <c r="W141" s="12"/>
      <c r="X141" s="12"/>
      <c r="Y141" s="12"/>
      <c r="Z141" s="12"/>
      <c r="AA141" s="12"/>
      <c r="AB141" s="12"/>
      <c r="AD141" s="4"/>
      <c r="AE141" s="4"/>
      <c r="AF141" s="4"/>
      <c r="AG141" s="4"/>
      <c r="AH141" s="4"/>
      <c r="AI141" s="4"/>
      <c r="AJ141" s="4"/>
      <c r="AK141" s="12"/>
      <c r="AL141" s="68"/>
      <c r="AM141" s="12"/>
      <c r="AN141" s="12"/>
      <c r="AO141" s="12"/>
    </row>
    <row r="142" spans="1:41" hidden="1" x14ac:dyDescent="0.3">
      <c r="A142" s="26"/>
      <c r="B142" s="26"/>
      <c r="C142" s="27"/>
      <c r="D142" s="27"/>
      <c r="E142" s="28"/>
      <c r="F142" s="6"/>
      <c r="G142" s="6"/>
      <c r="H142" s="6"/>
      <c r="I142" s="4"/>
      <c r="J142" s="4"/>
      <c r="K142" s="12"/>
      <c r="L142" s="68"/>
      <c r="M142" s="12"/>
      <c r="N142" s="12"/>
      <c r="O142" s="12"/>
      <c r="Q142" s="4"/>
      <c r="R142" s="4"/>
      <c r="S142" s="4"/>
      <c r="T142" s="4"/>
      <c r="U142" s="4"/>
      <c r="V142" s="12"/>
      <c r="W142" s="12"/>
      <c r="X142" s="12"/>
      <c r="Y142" s="12"/>
      <c r="Z142" s="12"/>
      <c r="AA142" s="12"/>
      <c r="AB142" s="12"/>
      <c r="AD142" s="4"/>
      <c r="AE142" s="4"/>
      <c r="AF142" s="4"/>
      <c r="AG142" s="4"/>
      <c r="AH142" s="4"/>
      <c r="AI142" s="12"/>
      <c r="AJ142" s="12"/>
      <c r="AK142" s="12"/>
      <c r="AL142" s="12"/>
      <c r="AM142" s="12"/>
      <c r="AN142" s="12"/>
      <c r="AO142" s="12"/>
    </row>
    <row r="143" spans="1:41" hidden="1" x14ac:dyDescent="0.3">
      <c r="A143" s="26"/>
      <c r="B143" s="26"/>
      <c r="C143" s="27"/>
      <c r="D143" s="27"/>
      <c r="E143" s="28"/>
      <c r="F143" s="6"/>
      <c r="G143" s="6"/>
      <c r="H143" s="6"/>
      <c r="I143" s="4"/>
      <c r="J143" s="4"/>
      <c r="K143" s="4"/>
      <c r="L143" s="68"/>
      <c r="M143" s="4"/>
      <c r="N143" s="4"/>
      <c r="O143" s="4"/>
      <c r="Y143" s="4"/>
      <c r="Z143" s="4"/>
      <c r="AA143" s="4"/>
      <c r="AB143" s="4"/>
      <c r="AL143" s="4"/>
      <c r="AM143" s="4"/>
      <c r="AN143" s="4"/>
      <c r="AO143" s="4"/>
    </row>
    <row r="144" spans="1:41" ht="14.4" hidden="1" customHeight="1" x14ac:dyDescent="0.3">
      <c r="A144" s="427" t="s">
        <v>262</v>
      </c>
      <c r="B144" s="427"/>
      <c r="C144" s="427"/>
      <c r="D144" s="427"/>
      <c r="E144" s="15"/>
      <c r="F144" s="15"/>
      <c r="G144" s="15"/>
      <c r="H144" s="15"/>
      <c r="I144" s="15"/>
      <c r="J144" s="15"/>
      <c r="K144" s="15"/>
      <c r="L144" s="69"/>
      <c r="M144" s="227"/>
      <c r="N144" s="227"/>
      <c r="O144" s="227"/>
      <c r="Q144" s="23"/>
      <c r="R144" s="23"/>
      <c r="S144" s="23"/>
      <c r="T144" s="23"/>
      <c r="U144" s="23"/>
      <c r="V144" s="23"/>
      <c r="W144" s="23"/>
      <c r="X144" s="23"/>
      <c r="Y144" s="227"/>
      <c r="Z144" s="227"/>
      <c r="AA144" s="227"/>
      <c r="AB144" s="227"/>
      <c r="AD144" s="23"/>
      <c r="AE144" s="23"/>
      <c r="AF144" s="23"/>
      <c r="AG144" s="23"/>
      <c r="AH144" s="23"/>
      <c r="AI144" s="23"/>
      <c r="AJ144" s="23"/>
      <c r="AK144" s="23"/>
      <c r="AL144" s="227"/>
      <c r="AM144" s="227"/>
      <c r="AN144" s="227"/>
      <c r="AO144" s="227"/>
    </row>
    <row r="145" spans="1:41" hidden="1" x14ac:dyDescent="0.3">
      <c r="K145" s="12"/>
      <c r="L145" s="68"/>
      <c r="M145" s="12"/>
      <c r="N145" s="12"/>
      <c r="O145" s="12"/>
      <c r="Q145" s="4"/>
      <c r="R145" s="4"/>
      <c r="S145" s="4"/>
      <c r="T145" s="4"/>
      <c r="U145" s="4"/>
      <c r="V145" s="12"/>
      <c r="W145" s="12"/>
      <c r="X145" s="12"/>
      <c r="Y145" s="12"/>
      <c r="Z145" s="12"/>
      <c r="AA145" s="12"/>
      <c r="AB145" s="12"/>
      <c r="AD145" s="4"/>
      <c r="AE145" s="4"/>
      <c r="AF145" s="4"/>
      <c r="AG145" s="4"/>
      <c r="AH145" s="4"/>
      <c r="AI145" s="12"/>
      <c r="AJ145" s="12"/>
      <c r="AK145" s="12"/>
      <c r="AL145" s="12"/>
      <c r="AM145" s="12"/>
      <c r="AN145" s="12"/>
      <c r="AO145" s="12"/>
    </row>
    <row r="146" spans="1:41" hidden="1" x14ac:dyDescent="0.3">
      <c r="A146" s="432" t="s">
        <v>11</v>
      </c>
      <c r="B146" s="229" t="s">
        <v>68</v>
      </c>
      <c r="C146" s="8" t="s">
        <v>0</v>
      </c>
      <c r="D146" s="9" t="e">
        <f>#REF!+#REF!</f>
        <v>#REF!</v>
      </c>
      <c r="E146" s="9" t="e">
        <f>#REF!+#REF!</f>
        <v>#REF!</v>
      </c>
      <c r="F146" s="9" t="e">
        <f>#REF!+#REF!</f>
        <v>#REF!</v>
      </c>
      <c r="G146" s="9" t="e">
        <f>#REF!+#REF!</f>
        <v>#REF!</v>
      </c>
      <c r="H146" s="9" t="e">
        <f>#REF!+#REF!</f>
        <v>#REF!</v>
      </c>
      <c r="I146" s="9" t="e">
        <f>#REF!+#REF!</f>
        <v>#REF!</v>
      </c>
      <c r="J146" s="9" t="e">
        <f>#REF!+#REF!</f>
        <v>#REF!</v>
      </c>
      <c r="K146" s="9" t="e">
        <f>#REF!+#REF!</f>
        <v>#REF!</v>
      </c>
      <c r="L146" s="9" t="e">
        <f>#REF!+#REF!</f>
        <v>#REF!</v>
      </c>
      <c r="M146" s="62" t="e">
        <f>L146/SUM(L$146,L$148,L$150)</f>
        <v>#REF!</v>
      </c>
      <c r="N146" s="62" t="e">
        <f>K146/L146</f>
        <v>#REF!</v>
      </c>
      <c r="O146" s="62" t="e">
        <f>(L146-K146)/L146</f>
        <v>#REF!</v>
      </c>
      <c r="Q146" s="9" t="e">
        <f>#REF!+#REF!</f>
        <v>#REF!</v>
      </c>
      <c r="R146" s="9" t="e">
        <f>#REF!+#REF!</f>
        <v>#REF!</v>
      </c>
      <c r="S146" s="9" t="e">
        <f>#REF!+#REF!</f>
        <v>#REF!</v>
      </c>
      <c r="T146" s="9" t="e">
        <f>#REF!+#REF!</f>
        <v>#REF!</v>
      </c>
      <c r="U146" s="9" t="e">
        <f>#REF!+#REF!</f>
        <v>#REF!</v>
      </c>
      <c r="V146" s="9" t="e">
        <f>#REF!+#REF!</f>
        <v>#REF!</v>
      </c>
      <c r="W146" s="9" t="e">
        <f>#REF!+#REF!</f>
        <v>#REF!</v>
      </c>
      <c r="X146" s="9" t="e">
        <f>#REF!+#REF!</f>
        <v>#REF!</v>
      </c>
      <c r="Y146" s="9" t="e">
        <f>#REF!+#REF!</f>
        <v>#REF!</v>
      </c>
      <c r="Z146" s="62" t="e">
        <f>Y146/SUM(Y$146,Y$148,Y$150)</f>
        <v>#REF!</v>
      </c>
      <c r="AA146" s="62" t="e">
        <f>X146/Y146</f>
        <v>#REF!</v>
      </c>
      <c r="AB146" s="62" t="e">
        <f>(Y146-X146)/Y146</f>
        <v>#REF!</v>
      </c>
      <c r="AD146" s="9" t="e">
        <f>#REF!+#REF!</f>
        <v>#REF!</v>
      </c>
      <c r="AE146" s="9" t="e">
        <f>#REF!+#REF!</f>
        <v>#REF!</v>
      </c>
      <c r="AF146" s="9" t="e">
        <f>#REF!+#REF!</f>
        <v>#REF!</v>
      </c>
      <c r="AG146" s="9" t="e">
        <f>#REF!+#REF!</f>
        <v>#REF!</v>
      </c>
      <c r="AH146" s="9" t="e">
        <f>#REF!+#REF!</f>
        <v>#REF!</v>
      </c>
      <c r="AI146" s="9" t="e">
        <f>#REF!+#REF!</f>
        <v>#REF!</v>
      </c>
      <c r="AJ146" s="9" t="e">
        <f>#REF!+#REF!</f>
        <v>#REF!</v>
      </c>
      <c r="AK146" s="9" t="e">
        <f>#REF!+#REF!</f>
        <v>#REF!</v>
      </c>
      <c r="AL146" s="9" t="e">
        <f>#REF!+#REF!</f>
        <v>#REF!</v>
      </c>
      <c r="AM146" s="62" t="e">
        <f>AL146/SUM(AL$146,AL$148,AL$150)</f>
        <v>#REF!</v>
      </c>
      <c r="AN146" s="62" t="e">
        <f>AK146/AL146</f>
        <v>#REF!</v>
      </c>
      <c r="AO146" s="62" t="e">
        <f>(AL146-AK146)/AL146</f>
        <v>#REF!</v>
      </c>
    </row>
    <row r="147" spans="1:41" hidden="1" x14ac:dyDescent="0.3">
      <c r="A147" s="432"/>
      <c r="B147" s="229"/>
      <c r="C147" s="8" t="s">
        <v>156</v>
      </c>
      <c r="D147" s="4" t="e">
        <f t="shared" ref="D147:L147" si="110">(D146-Q146)/Q146</f>
        <v>#REF!</v>
      </c>
      <c r="E147" s="4" t="e">
        <f t="shared" si="110"/>
        <v>#REF!</v>
      </c>
      <c r="F147" s="4" t="e">
        <f t="shared" si="110"/>
        <v>#REF!</v>
      </c>
      <c r="G147" s="4" t="e">
        <f t="shared" si="110"/>
        <v>#REF!</v>
      </c>
      <c r="H147" s="4" t="e">
        <f t="shared" si="110"/>
        <v>#REF!</v>
      </c>
      <c r="I147" s="4" t="e">
        <f t="shared" si="110"/>
        <v>#REF!</v>
      </c>
      <c r="J147" s="4" t="e">
        <f t="shared" si="110"/>
        <v>#REF!</v>
      </c>
      <c r="K147" s="4" t="e">
        <f t="shared" si="110"/>
        <v>#REF!</v>
      </c>
      <c r="L147" s="4" t="e">
        <f t="shared" si="110"/>
        <v>#REF!</v>
      </c>
      <c r="M147" s="12"/>
      <c r="N147" s="12"/>
      <c r="O147" s="12"/>
      <c r="Q147" s="4" t="e">
        <f t="shared" ref="Q147:Y147" si="111">(Q146-AD146)/AD146</f>
        <v>#REF!</v>
      </c>
      <c r="R147" s="4" t="e">
        <f t="shared" si="111"/>
        <v>#REF!</v>
      </c>
      <c r="S147" s="4" t="e">
        <f t="shared" si="111"/>
        <v>#REF!</v>
      </c>
      <c r="T147" s="4" t="e">
        <f t="shared" si="111"/>
        <v>#REF!</v>
      </c>
      <c r="U147" s="4" t="e">
        <f t="shared" si="111"/>
        <v>#REF!</v>
      </c>
      <c r="V147" s="4" t="e">
        <f t="shared" si="111"/>
        <v>#REF!</v>
      </c>
      <c r="W147" s="4" t="e">
        <f t="shared" si="111"/>
        <v>#REF!</v>
      </c>
      <c r="X147" s="4" t="e">
        <f t="shared" si="111"/>
        <v>#REF!</v>
      </c>
      <c r="Y147" s="4" t="e">
        <f t="shared" si="111"/>
        <v>#REF!</v>
      </c>
      <c r="Z147" s="12"/>
      <c r="AA147" s="12"/>
      <c r="AB147" s="12"/>
      <c r="AD147" s="4"/>
      <c r="AE147" s="4"/>
      <c r="AF147" s="4"/>
      <c r="AG147" s="4"/>
      <c r="AH147" s="4"/>
      <c r="AI147" s="4"/>
      <c r="AJ147" s="4"/>
      <c r="AK147" s="4"/>
      <c r="AL147" s="4"/>
      <c r="AM147" s="12"/>
      <c r="AN147" s="12"/>
      <c r="AO147" s="12"/>
    </row>
    <row r="148" spans="1:41" hidden="1" x14ac:dyDescent="0.3">
      <c r="A148" s="432"/>
      <c r="B148" s="229" t="s">
        <v>69</v>
      </c>
      <c r="C148" s="8" t="s">
        <v>0</v>
      </c>
      <c r="D148" s="9" t="e">
        <f>#REF!+#REF!</f>
        <v>#REF!</v>
      </c>
      <c r="E148" s="9" t="e">
        <f>#REF!+#REF!</f>
        <v>#REF!</v>
      </c>
      <c r="F148" s="9" t="e">
        <f>#REF!+#REF!</f>
        <v>#REF!</v>
      </c>
      <c r="G148" s="9" t="e">
        <f>#REF!+#REF!</f>
        <v>#REF!</v>
      </c>
      <c r="H148" s="9" t="e">
        <f>#REF!+#REF!</f>
        <v>#REF!</v>
      </c>
      <c r="I148" s="9" t="e">
        <f>#REF!+#REF!</f>
        <v>#REF!</v>
      </c>
      <c r="J148" s="9" t="e">
        <f>#REF!+#REF!</f>
        <v>#REF!</v>
      </c>
      <c r="K148" s="9" t="e">
        <f>#REF!+#REF!</f>
        <v>#REF!</v>
      </c>
      <c r="L148" s="9" t="e">
        <f>#REF!+#REF!</f>
        <v>#REF!</v>
      </c>
      <c r="M148" s="62" t="e">
        <f>L148/SUM(L$146,L$148,L$150)</f>
        <v>#REF!</v>
      </c>
      <c r="N148" s="62" t="e">
        <f>K148/L148</f>
        <v>#REF!</v>
      </c>
      <c r="O148" s="62" t="e">
        <f>(L148-K148)/L148</f>
        <v>#REF!</v>
      </c>
      <c r="Q148" s="9" t="e">
        <f>#REF!+#REF!</f>
        <v>#REF!</v>
      </c>
      <c r="R148" s="9" t="e">
        <f>#REF!+#REF!</f>
        <v>#REF!</v>
      </c>
      <c r="S148" s="9" t="e">
        <f>#REF!+#REF!</f>
        <v>#REF!</v>
      </c>
      <c r="T148" s="9" t="e">
        <f>#REF!+#REF!</f>
        <v>#REF!</v>
      </c>
      <c r="U148" s="9" t="e">
        <f>#REF!+#REF!</f>
        <v>#REF!</v>
      </c>
      <c r="V148" s="9" t="e">
        <f>#REF!+#REF!</f>
        <v>#REF!</v>
      </c>
      <c r="W148" s="9" t="e">
        <f>#REF!+#REF!</f>
        <v>#REF!</v>
      </c>
      <c r="X148" s="9" t="e">
        <f>#REF!+#REF!</f>
        <v>#REF!</v>
      </c>
      <c r="Y148" s="9" t="e">
        <f>#REF!+#REF!</f>
        <v>#REF!</v>
      </c>
      <c r="Z148" s="62" t="e">
        <f>Y148/SUM(Y$146,Y$148,Y$150)</f>
        <v>#REF!</v>
      </c>
      <c r="AA148" s="62" t="e">
        <f>X148/Y148</f>
        <v>#REF!</v>
      </c>
      <c r="AB148" s="62" t="e">
        <f>(Y148-X148)/Y148</f>
        <v>#REF!</v>
      </c>
      <c r="AD148" s="9" t="e">
        <f>#REF!+#REF!</f>
        <v>#REF!</v>
      </c>
      <c r="AE148" s="9" t="e">
        <f>#REF!+#REF!</f>
        <v>#REF!</v>
      </c>
      <c r="AF148" s="9" t="e">
        <f>#REF!+#REF!</f>
        <v>#REF!</v>
      </c>
      <c r="AG148" s="9" t="e">
        <f>#REF!+#REF!</f>
        <v>#REF!</v>
      </c>
      <c r="AH148" s="9" t="e">
        <f>#REF!+#REF!</f>
        <v>#REF!</v>
      </c>
      <c r="AI148" s="9" t="e">
        <f>#REF!+#REF!</f>
        <v>#REF!</v>
      </c>
      <c r="AJ148" s="9" t="e">
        <f>#REF!+#REF!</f>
        <v>#REF!</v>
      </c>
      <c r="AK148" s="9" t="e">
        <f>#REF!+#REF!</f>
        <v>#REF!</v>
      </c>
      <c r="AL148" s="9" t="e">
        <f>#REF!+#REF!</f>
        <v>#REF!</v>
      </c>
      <c r="AM148" s="62" t="e">
        <f>AL148/SUM(AL$146,AL$148,AL$150)</f>
        <v>#REF!</v>
      </c>
      <c r="AN148" s="62" t="e">
        <f>AK148/AL148</f>
        <v>#REF!</v>
      </c>
      <c r="AO148" s="62" t="e">
        <f>(AL148-AK148)/AL148</f>
        <v>#REF!</v>
      </c>
    </row>
    <row r="149" spans="1:41" hidden="1" x14ac:dyDescent="0.3">
      <c r="A149" s="432"/>
      <c r="B149" s="229"/>
      <c r="C149" s="8" t="s">
        <v>156</v>
      </c>
      <c r="D149" s="4" t="e">
        <f t="shared" ref="D149:L149" si="112">(D148-Q148)/Q148</f>
        <v>#REF!</v>
      </c>
      <c r="E149" s="4" t="e">
        <f t="shared" si="112"/>
        <v>#REF!</v>
      </c>
      <c r="F149" s="4" t="e">
        <f t="shared" si="112"/>
        <v>#REF!</v>
      </c>
      <c r="G149" s="4" t="e">
        <f t="shared" si="112"/>
        <v>#REF!</v>
      </c>
      <c r="H149" s="4" t="e">
        <f t="shared" si="112"/>
        <v>#REF!</v>
      </c>
      <c r="I149" s="4" t="e">
        <f t="shared" si="112"/>
        <v>#REF!</v>
      </c>
      <c r="J149" s="4" t="e">
        <f t="shared" si="112"/>
        <v>#REF!</v>
      </c>
      <c r="K149" s="4" t="e">
        <f t="shared" si="112"/>
        <v>#REF!</v>
      </c>
      <c r="L149" s="4" t="e">
        <f t="shared" si="112"/>
        <v>#REF!</v>
      </c>
      <c r="M149" s="12"/>
      <c r="N149" s="12"/>
      <c r="O149" s="12"/>
      <c r="Q149" s="4" t="e">
        <f t="shared" ref="Q149:Y149" si="113">(Q148-AD148)/AD148</f>
        <v>#REF!</v>
      </c>
      <c r="R149" s="4" t="e">
        <f t="shared" si="113"/>
        <v>#REF!</v>
      </c>
      <c r="S149" s="4" t="e">
        <f t="shared" si="113"/>
        <v>#REF!</v>
      </c>
      <c r="T149" s="4" t="e">
        <f t="shared" si="113"/>
        <v>#REF!</v>
      </c>
      <c r="U149" s="4" t="e">
        <f t="shared" si="113"/>
        <v>#REF!</v>
      </c>
      <c r="V149" s="4" t="e">
        <f t="shared" si="113"/>
        <v>#REF!</v>
      </c>
      <c r="W149" s="4" t="e">
        <f t="shared" si="113"/>
        <v>#REF!</v>
      </c>
      <c r="X149" s="4" t="e">
        <f t="shared" si="113"/>
        <v>#REF!</v>
      </c>
      <c r="Y149" s="4" t="e">
        <f t="shared" si="113"/>
        <v>#REF!</v>
      </c>
      <c r="Z149" s="12"/>
      <c r="AA149" s="12"/>
      <c r="AB149" s="12"/>
      <c r="AD149" s="4"/>
      <c r="AE149" s="4"/>
      <c r="AF149" s="4"/>
      <c r="AG149" s="4"/>
      <c r="AH149" s="4"/>
      <c r="AI149" s="4"/>
      <c r="AJ149" s="4"/>
      <c r="AK149" s="4"/>
      <c r="AL149" s="4"/>
      <c r="AM149" s="12"/>
      <c r="AN149" s="12"/>
      <c r="AO149" s="12"/>
    </row>
    <row r="150" spans="1:41" hidden="1" x14ac:dyDescent="0.3">
      <c r="A150" s="432"/>
      <c r="B150" s="229" t="s">
        <v>76</v>
      </c>
      <c r="C150" s="8" t="s">
        <v>0</v>
      </c>
      <c r="D150" s="9" t="e">
        <f>#REF!+#REF!</f>
        <v>#REF!</v>
      </c>
      <c r="E150" s="9" t="e">
        <f>#REF!+#REF!</f>
        <v>#REF!</v>
      </c>
      <c r="F150" s="9" t="e">
        <f>#REF!+#REF!</f>
        <v>#REF!</v>
      </c>
      <c r="G150" s="9" t="e">
        <f>#REF!+#REF!</f>
        <v>#REF!</v>
      </c>
      <c r="H150" s="9" t="e">
        <f>#REF!+#REF!</f>
        <v>#REF!</v>
      </c>
      <c r="I150" s="9" t="e">
        <f>#REF!+#REF!</f>
        <v>#REF!</v>
      </c>
      <c r="J150" s="9" t="e">
        <f>#REF!+#REF!</f>
        <v>#REF!</v>
      </c>
      <c r="K150" s="9" t="e">
        <f>#REF!+#REF!</f>
        <v>#REF!</v>
      </c>
      <c r="L150" s="9" t="e">
        <f>#REF!+#REF!</f>
        <v>#REF!</v>
      </c>
      <c r="M150" s="62" t="e">
        <f>L150/SUM(L$146,L$148,L$150)</f>
        <v>#REF!</v>
      </c>
      <c r="N150" s="62" t="e">
        <f>K150/L150</f>
        <v>#REF!</v>
      </c>
      <c r="O150" s="62" t="e">
        <f>(L150-K150)/L150</f>
        <v>#REF!</v>
      </c>
      <c r="Q150" s="9" t="e">
        <f>#REF!+#REF!</f>
        <v>#REF!</v>
      </c>
      <c r="R150" s="9" t="e">
        <f>#REF!+#REF!</f>
        <v>#REF!</v>
      </c>
      <c r="S150" s="9" t="e">
        <f>#REF!+#REF!</f>
        <v>#REF!</v>
      </c>
      <c r="T150" s="9" t="e">
        <f>#REF!+#REF!</f>
        <v>#REF!</v>
      </c>
      <c r="U150" s="9" t="e">
        <f>#REF!+#REF!</f>
        <v>#REF!</v>
      </c>
      <c r="V150" s="9" t="e">
        <f>#REF!+#REF!</f>
        <v>#REF!</v>
      </c>
      <c r="W150" s="9" t="e">
        <f>#REF!+#REF!</f>
        <v>#REF!</v>
      </c>
      <c r="X150" s="9" t="e">
        <f>#REF!+#REF!</f>
        <v>#REF!</v>
      </c>
      <c r="Y150" s="9" t="e">
        <f>#REF!+#REF!</f>
        <v>#REF!</v>
      </c>
      <c r="Z150" s="62" t="e">
        <f>Y150/SUM(Y$146,Y$148,Y$150)</f>
        <v>#REF!</v>
      </c>
      <c r="AA150" s="62" t="e">
        <f>X150/Y150</f>
        <v>#REF!</v>
      </c>
      <c r="AB150" s="62" t="e">
        <f>(Y150-X150)/Y150</f>
        <v>#REF!</v>
      </c>
      <c r="AD150" s="9" t="e">
        <f>#REF!+#REF!</f>
        <v>#REF!</v>
      </c>
      <c r="AE150" s="9" t="e">
        <f>#REF!+#REF!</f>
        <v>#REF!</v>
      </c>
      <c r="AF150" s="9" t="e">
        <f>#REF!+#REF!</f>
        <v>#REF!</v>
      </c>
      <c r="AG150" s="9" t="e">
        <f>#REF!+#REF!</f>
        <v>#REF!</v>
      </c>
      <c r="AH150" s="9" t="e">
        <f>#REF!+#REF!</f>
        <v>#REF!</v>
      </c>
      <c r="AI150" s="9" t="e">
        <f>#REF!+#REF!</f>
        <v>#REF!</v>
      </c>
      <c r="AJ150" s="9" t="e">
        <f>#REF!+#REF!</f>
        <v>#REF!</v>
      </c>
      <c r="AK150" s="9" t="e">
        <f>#REF!+#REF!</f>
        <v>#REF!</v>
      </c>
      <c r="AL150" s="9" t="e">
        <f>#REF!+#REF!</f>
        <v>#REF!</v>
      </c>
      <c r="AM150" s="62" t="e">
        <f>AL150/SUM(AL$146,AL$148,AL$150)</f>
        <v>#REF!</v>
      </c>
      <c r="AN150" s="62" t="e">
        <f>AK150/AL150</f>
        <v>#REF!</v>
      </c>
      <c r="AO150" s="62" t="e">
        <f>(AL150-AK150)/AL150</f>
        <v>#REF!</v>
      </c>
    </row>
    <row r="151" spans="1:41" hidden="1" x14ac:dyDescent="0.3">
      <c r="A151" s="432"/>
      <c r="B151" s="229"/>
      <c r="C151" s="8" t="s">
        <v>156</v>
      </c>
      <c r="D151" s="4" t="e">
        <f t="shared" ref="D151:L151" si="114">(D150-Q150)/Q150</f>
        <v>#REF!</v>
      </c>
      <c r="E151" s="4" t="e">
        <f t="shared" si="114"/>
        <v>#REF!</v>
      </c>
      <c r="F151" s="4" t="e">
        <f t="shared" si="114"/>
        <v>#REF!</v>
      </c>
      <c r="G151" s="4" t="e">
        <f t="shared" si="114"/>
        <v>#REF!</v>
      </c>
      <c r="H151" s="4" t="e">
        <f t="shared" si="114"/>
        <v>#REF!</v>
      </c>
      <c r="I151" s="4" t="e">
        <f t="shared" si="114"/>
        <v>#REF!</v>
      </c>
      <c r="J151" s="4" t="e">
        <f t="shared" si="114"/>
        <v>#REF!</v>
      </c>
      <c r="K151" s="4" t="e">
        <f t="shared" si="114"/>
        <v>#REF!</v>
      </c>
      <c r="L151" s="4" t="e">
        <f t="shared" si="114"/>
        <v>#REF!</v>
      </c>
      <c r="M151" s="12"/>
      <c r="N151" s="12"/>
      <c r="O151" s="12"/>
      <c r="Q151" s="4" t="e">
        <f t="shared" ref="Q151:Y151" si="115">(Q150-AD150)/AD150</f>
        <v>#REF!</v>
      </c>
      <c r="R151" s="4" t="e">
        <f t="shared" si="115"/>
        <v>#REF!</v>
      </c>
      <c r="S151" s="4" t="e">
        <f t="shared" si="115"/>
        <v>#REF!</v>
      </c>
      <c r="T151" s="4" t="e">
        <f t="shared" si="115"/>
        <v>#REF!</v>
      </c>
      <c r="U151" s="4" t="e">
        <f t="shared" si="115"/>
        <v>#REF!</v>
      </c>
      <c r="V151" s="4" t="e">
        <f t="shared" si="115"/>
        <v>#REF!</v>
      </c>
      <c r="W151" s="4" t="e">
        <f t="shared" si="115"/>
        <v>#REF!</v>
      </c>
      <c r="X151" s="4" t="e">
        <f t="shared" si="115"/>
        <v>#REF!</v>
      </c>
      <c r="Y151" s="4" t="e">
        <f t="shared" si="115"/>
        <v>#REF!</v>
      </c>
      <c r="Z151" s="12"/>
      <c r="AA151" s="12"/>
      <c r="AB151" s="12"/>
      <c r="AD151" s="4"/>
      <c r="AE151" s="4"/>
      <c r="AF151" s="4"/>
      <c r="AG151" s="4"/>
      <c r="AH151" s="4"/>
      <c r="AI151" s="4"/>
      <c r="AJ151" s="4"/>
      <c r="AK151" s="4"/>
      <c r="AL151" s="4"/>
      <c r="AM151" s="12"/>
      <c r="AN151" s="12"/>
      <c r="AO151" s="12"/>
    </row>
    <row r="152" spans="1:41" hidden="1" x14ac:dyDescent="0.3">
      <c r="A152" s="432" t="s">
        <v>16</v>
      </c>
      <c r="B152" s="229" t="s">
        <v>68</v>
      </c>
      <c r="C152" s="8" t="s">
        <v>0</v>
      </c>
      <c r="D152" s="9" t="e">
        <f>#REF!+#REF!</f>
        <v>#REF!</v>
      </c>
      <c r="E152" s="9" t="e">
        <f>#REF!+#REF!</f>
        <v>#REF!</v>
      </c>
      <c r="F152" s="9" t="e">
        <f>#REF!+#REF!</f>
        <v>#REF!</v>
      </c>
      <c r="G152" s="9" t="e">
        <f>#REF!+#REF!</f>
        <v>#REF!</v>
      </c>
      <c r="H152" s="9" t="e">
        <f>#REF!+#REF!</f>
        <v>#REF!</v>
      </c>
      <c r="I152" s="9" t="e">
        <f>#REF!+#REF!</f>
        <v>#REF!</v>
      </c>
      <c r="J152" s="9" t="e">
        <f>#REF!+#REF!</f>
        <v>#REF!</v>
      </c>
      <c r="K152" s="9" t="e">
        <f>#REF!+#REF!</f>
        <v>#REF!</v>
      </c>
      <c r="L152" s="9" t="e">
        <f>#REF!+#REF!</f>
        <v>#REF!</v>
      </c>
      <c r="M152" s="62" t="e">
        <f>L152/SUM(L$152,L$154,L$156)</f>
        <v>#REF!</v>
      </c>
      <c r="N152" s="62" t="e">
        <f>K152/L152</f>
        <v>#REF!</v>
      </c>
      <c r="O152" s="62" t="e">
        <f>(L152-K152)/L152</f>
        <v>#REF!</v>
      </c>
      <c r="Q152" s="9" t="e">
        <f>#REF!+#REF!</f>
        <v>#REF!</v>
      </c>
      <c r="R152" s="9" t="e">
        <f>#REF!+#REF!</f>
        <v>#REF!</v>
      </c>
      <c r="S152" s="9" t="e">
        <f>#REF!+#REF!</f>
        <v>#REF!</v>
      </c>
      <c r="T152" s="9" t="e">
        <f>#REF!+#REF!</f>
        <v>#REF!</v>
      </c>
      <c r="U152" s="9" t="e">
        <f>#REF!+#REF!</f>
        <v>#REF!</v>
      </c>
      <c r="V152" s="9" t="e">
        <f>#REF!+#REF!</f>
        <v>#REF!</v>
      </c>
      <c r="W152" s="9" t="e">
        <f>#REF!+#REF!</f>
        <v>#REF!</v>
      </c>
      <c r="X152" s="9" t="e">
        <f>#REF!+#REF!</f>
        <v>#REF!</v>
      </c>
      <c r="Y152" s="9" t="e">
        <f>#REF!+#REF!</f>
        <v>#REF!</v>
      </c>
      <c r="Z152" s="62" t="e">
        <f>Y152/SUM(Y$152,Y$154,Y$156)</f>
        <v>#REF!</v>
      </c>
      <c r="AA152" s="62" t="e">
        <f>X152/Y152</f>
        <v>#REF!</v>
      </c>
      <c r="AB152" s="62" t="e">
        <f>(Y152-X152)/Y152</f>
        <v>#REF!</v>
      </c>
      <c r="AD152" s="9" t="e">
        <f>#REF!+#REF!</f>
        <v>#REF!</v>
      </c>
      <c r="AE152" s="9" t="e">
        <f>#REF!+#REF!</f>
        <v>#REF!</v>
      </c>
      <c r="AF152" s="9" t="e">
        <f>#REF!+#REF!</f>
        <v>#REF!</v>
      </c>
      <c r="AG152" s="9" t="e">
        <f>#REF!+#REF!</f>
        <v>#REF!</v>
      </c>
      <c r="AH152" s="9" t="e">
        <f>#REF!+#REF!</f>
        <v>#REF!</v>
      </c>
      <c r="AI152" s="9" t="e">
        <f>#REF!+#REF!</f>
        <v>#REF!</v>
      </c>
      <c r="AJ152" s="9" t="e">
        <f>#REF!+#REF!</f>
        <v>#REF!</v>
      </c>
      <c r="AK152" s="9" t="e">
        <f>#REF!+#REF!</f>
        <v>#REF!</v>
      </c>
      <c r="AL152" s="9" t="e">
        <f>#REF!+#REF!</f>
        <v>#REF!</v>
      </c>
      <c r="AM152" s="62" t="e">
        <f>AL152/SUM(AL$152,AL$154,AL$156)</f>
        <v>#REF!</v>
      </c>
      <c r="AN152" s="62" t="e">
        <f>AK152/AL152</f>
        <v>#REF!</v>
      </c>
      <c r="AO152" s="62" t="e">
        <f>(AL152-AK152)/AL152</f>
        <v>#REF!</v>
      </c>
    </row>
    <row r="153" spans="1:41" hidden="1" x14ac:dyDescent="0.3">
      <c r="A153" s="432"/>
      <c r="B153" s="229"/>
      <c r="C153" s="8" t="s">
        <v>156</v>
      </c>
      <c r="D153" s="4" t="e">
        <f t="shared" ref="D153:L153" si="116">(D152-Q152)/Q152</f>
        <v>#REF!</v>
      </c>
      <c r="E153" s="4" t="e">
        <f t="shared" si="116"/>
        <v>#REF!</v>
      </c>
      <c r="F153" s="4" t="e">
        <f t="shared" si="116"/>
        <v>#REF!</v>
      </c>
      <c r="G153" s="4" t="e">
        <f t="shared" si="116"/>
        <v>#REF!</v>
      </c>
      <c r="H153" s="4" t="e">
        <f t="shared" si="116"/>
        <v>#REF!</v>
      </c>
      <c r="I153" s="4" t="e">
        <f t="shared" si="116"/>
        <v>#REF!</v>
      </c>
      <c r="J153" s="4" t="e">
        <f t="shared" si="116"/>
        <v>#REF!</v>
      </c>
      <c r="K153" s="4" t="e">
        <f t="shared" si="116"/>
        <v>#REF!</v>
      </c>
      <c r="L153" s="4" t="e">
        <f t="shared" si="116"/>
        <v>#REF!</v>
      </c>
      <c r="M153" s="12"/>
      <c r="N153" s="12"/>
      <c r="O153" s="12"/>
      <c r="Q153" s="4" t="e">
        <f t="shared" ref="Q153:Y153" si="117">(Q152-AD152)/AD152</f>
        <v>#REF!</v>
      </c>
      <c r="R153" s="4" t="e">
        <f t="shared" si="117"/>
        <v>#REF!</v>
      </c>
      <c r="S153" s="4" t="e">
        <f t="shared" si="117"/>
        <v>#REF!</v>
      </c>
      <c r="T153" s="4" t="e">
        <f t="shared" si="117"/>
        <v>#REF!</v>
      </c>
      <c r="U153" s="4" t="e">
        <f t="shared" si="117"/>
        <v>#REF!</v>
      </c>
      <c r="V153" s="4" t="e">
        <f t="shared" si="117"/>
        <v>#REF!</v>
      </c>
      <c r="W153" s="4" t="e">
        <f t="shared" si="117"/>
        <v>#REF!</v>
      </c>
      <c r="X153" s="4" t="e">
        <f t="shared" si="117"/>
        <v>#REF!</v>
      </c>
      <c r="Y153" s="4" t="e">
        <f t="shared" si="117"/>
        <v>#REF!</v>
      </c>
      <c r="Z153" s="12"/>
      <c r="AA153" s="12"/>
      <c r="AB153" s="12"/>
      <c r="AD153" s="4"/>
      <c r="AE153" s="4"/>
      <c r="AF153" s="4"/>
      <c r="AG153" s="4"/>
      <c r="AH153" s="4"/>
      <c r="AI153" s="4"/>
      <c r="AJ153" s="4"/>
      <c r="AK153" s="4"/>
      <c r="AL153" s="4"/>
      <c r="AM153" s="12"/>
      <c r="AN153" s="12"/>
      <c r="AO153" s="12"/>
    </row>
    <row r="154" spans="1:41" hidden="1" x14ac:dyDescent="0.3">
      <c r="A154" s="432"/>
      <c r="B154" s="229" t="s">
        <v>69</v>
      </c>
      <c r="C154" s="8" t="s">
        <v>0</v>
      </c>
      <c r="D154" s="9" t="e">
        <f>#REF!+#REF!</f>
        <v>#REF!</v>
      </c>
      <c r="E154" s="9" t="e">
        <f>#REF!+#REF!</f>
        <v>#REF!</v>
      </c>
      <c r="F154" s="9" t="e">
        <f>#REF!+#REF!</f>
        <v>#REF!</v>
      </c>
      <c r="G154" s="9" t="e">
        <f>#REF!+#REF!</f>
        <v>#REF!</v>
      </c>
      <c r="H154" s="9" t="e">
        <f>#REF!+#REF!</f>
        <v>#REF!</v>
      </c>
      <c r="I154" s="9" t="e">
        <f>#REF!+#REF!</f>
        <v>#REF!</v>
      </c>
      <c r="J154" s="9" t="e">
        <f>#REF!+#REF!</f>
        <v>#REF!</v>
      </c>
      <c r="K154" s="9" t="e">
        <f>#REF!+#REF!</f>
        <v>#REF!</v>
      </c>
      <c r="L154" s="9" t="e">
        <f>#REF!+#REF!</f>
        <v>#REF!</v>
      </c>
      <c r="M154" s="62" t="e">
        <f>L154/SUM(L$152,L$154,L$156)</f>
        <v>#REF!</v>
      </c>
      <c r="N154" s="62" t="e">
        <f>K154/L154</f>
        <v>#REF!</v>
      </c>
      <c r="O154" s="62" t="e">
        <f>(L154-K154)/L154</f>
        <v>#REF!</v>
      </c>
      <c r="Q154" s="9" t="e">
        <f>#REF!+#REF!</f>
        <v>#REF!</v>
      </c>
      <c r="R154" s="9" t="e">
        <f>#REF!+#REF!</f>
        <v>#REF!</v>
      </c>
      <c r="S154" s="9" t="e">
        <f>#REF!+#REF!</f>
        <v>#REF!</v>
      </c>
      <c r="T154" s="9" t="e">
        <f>#REF!+#REF!</f>
        <v>#REF!</v>
      </c>
      <c r="U154" s="9" t="e">
        <f>#REF!+#REF!</f>
        <v>#REF!</v>
      </c>
      <c r="V154" s="9" t="e">
        <f>#REF!+#REF!</f>
        <v>#REF!</v>
      </c>
      <c r="W154" s="9" t="e">
        <f>#REF!+#REF!</f>
        <v>#REF!</v>
      </c>
      <c r="X154" s="9" t="e">
        <f>#REF!+#REF!</f>
        <v>#REF!</v>
      </c>
      <c r="Y154" s="9" t="e">
        <f>#REF!+#REF!</f>
        <v>#REF!</v>
      </c>
      <c r="Z154" s="62" t="e">
        <f>Y154/SUM(Y$152,Y$154,Y$156)</f>
        <v>#REF!</v>
      </c>
      <c r="AA154" s="62" t="e">
        <f>X154/Y154</f>
        <v>#REF!</v>
      </c>
      <c r="AB154" s="62" t="e">
        <f>(Y154-X154)/Y154</f>
        <v>#REF!</v>
      </c>
      <c r="AD154" s="9" t="e">
        <f>#REF!+#REF!</f>
        <v>#REF!</v>
      </c>
      <c r="AE154" s="9" t="e">
        <f>#REF!+#REF!</f>
        <v>#REF!</v>
      </c>
      <c r="AF154" s="9" t="e">
        <f>#REF!+#REF!</f>
        <v>#REF!</v>
      </c>
      <c r="AG154" s="9" t="e">
        <f>#REF!+#REF!</f>
        <v>#REF!</v>
      </c>
      <c r="AH154" s="9" t="e">
        <f>#REF!+#REF!</f>
        <v>#REF!</v>
      </c>
      <c r="AI154" s="9" t="e">
        <f>#REF!+#REF!</f>
        <v>#REF!</v>
      </c>
      <c r="AJ154" s="9" t="e">
        <f>#REF!+#REF!</f>
        <v>#REF!</v>
      </c>
      <c r="AK154" s="9" t="e">
        <f>#REF!+#REF!</f>
        <v>#REF!</v>
      </c>
      <c r="AL154" s="9" t="e">
        <f>#REF!+#REF!</f>
        <v>#REF!</v>
      </c>
      <c r="AM154" s="62" t="e">
        <f>AL154/SUM(AL$152,AL$154,AL$156)</f>
        <v>#REF!</v>
      </c>
      <c r="AN154" s="62" t="e">
        <f>AK154/AL154</f>
        <v>#REF!</v>
      </c>
      <c r="AO154" s="62" t="e">
        <f>(AL154-AK154)/AL154</f>
        <v>#REF!</v>
      </c>
    </row>
    <row r="155" spans="1:41" hidden="1" x14ac:dyDescent="0.3">
      <c r="A155" s="432"/>
      <c r="B155" s="229"/>
      <c r="C155" s="8" t="s">
        <v>156</v>
      </c>
      <c r="D155" s="4" t="e">
        <f t="shared" ref="D155:L155" si="118">(D154-Q154)/Q154</f>
        <v>#REF!</v>
      </c>
      <c r="E155" s="4" t="e">
        <f t="shared" si="118"/>
        <v>#REF!</v>
      </c>
      <c r="F155" s="4" t="e">
        <f t="shared" si="118"/>
        <v>#REF!</v>
      </c>
      <c r="G155" s="4" t="e">
        <f t="shared" si="118"/>
        <v>#REF!</v>
      </c>
      <c r="H155" s="4" t="e">
        <f t="shared" si="118"/>
        <v>#REF!</v>
      </c>
      <c r="I155" s="4" t="e">
        <f t="shared" si="118"/>
        <v>#REF!</v>
      </c>
      <c r="J155" s="4" t="e">
        <f t="shared" si="118"/>
        <v>#REF!</v>
      </c>
      <c r="K155" s="4" t="e">
        <f t="shared" si="118"/>
        <v>#REF!</v>
      </c>
      <c r="L155" s="4" t="e">
        <f t="shared" si="118"/>
        <v>#REF!</v>
      </c>
      <c r="M155" s="12"/>
      <c r="N155" s="12"/>
      <c r="O155" s="12"/>
      <c r="Q155" s="4" t="e">
        <f t="shared" ref="Q155:Y155" si="119">(Q154-AD154)/AD154</f>
        <v>#REF!</v>
      </c>
      <c r="R155" s="4" t="e">
        <f t="shared" si="119"/>
        <v>#REF!</v>
      </c>
      <c r="S155" s="4" t="e">
        <f t="shared" si="119"/>
        <v>#REF!</v>
      </c>
      <c r="T155" s="4" t="e">
        <f t="shared" si="119"/>
        <v>#REF!</v>
      </c>
      <c r="U155" s="4" t="e">
        <f t="shared" si="119"/>
        <v>#REF!</v>
      </c>
      <c r="V155" s="4" t="e">
        <f t="shared" si="119"/>
        <v>#REF!</v>
      </c>
      <c r="W155" s="4" t="e">
        <f t="shared" si="119"/>
        <v>#REF!</v>
      </c>
      <c r="X155" s="4" t="e">
        <f t="shared" si="119"/>
        <v>#REF!</v>
      </c>
      <c r="Y155" s="4" t="e">
        <f t="shared" si="119"/>
        <v>#REF!</v>
      </c>
      <c r="Z155" s="12"/>
      <c r="AA155" s="12"/>
      <c r="AB155" s="12"/>
      <c r="AD155" s="4"/>
      <c r="AE155" s="4"/>
      <c r="AF155" s="4"/>
      <c r="AG155" s="4"/>
      <c r="AH155" s="4"/>
      <c r="AI155" s="4"/>
      <c r="AJ155" s="4"/>
      <c r="AK155" s="4"/>
      <c r="AL155" s="4"/>
      <c r="AM155" s="12"/>
      <c r="AN155" s="12"/>
      <c r="AO155" s="12"/>
    </row>
    <row r="156" spans="1:41" hidden="1" x14ac:dyDescent="0.3">
      <c r="A156" s="432"/>
      <c r="B156" s="229" t="s">
        <v>76</v>
      </c>
      <c r="C156" s="8" t="s">
        <v>0</v>
      </c>
      <c r="D156" s="9" t="e">
        <f>#REF!+#REF!</f>
        <v>#REF!</v>
      </c>
      <c r="E156" s="9" t="e">
        <f>#REF!+#REF!</f>
        <v>#REF!</v>
      </c>
      <c r="F156" s="9" t="e">
        <f>#REF!+#REF!</f>
        <v>#REF!</v>
      </c>
      <c r="G156" s="9" t="e">
        <f>#REF!+#REF!</f>
        <v>#REF!</v>
      </c>
      <c r="H156" s="9" t="e">
        <f>#REF!+#REF!</f>
        <v>#REF!</v>
      </c>
      <c r="I156" s="9" t="e">
        <f>#REF!+#REF!</f>
        <v>#REF!</v>
      </c>
      <c r="J156" s="9" t="e">
        <f>#REF!+#REF!</f>
        <v>#REF!</v>
      </c>
      <c r="K156" s="9" t="e">
        <f>#REF!+#REF!</f>
        <v>#REF!</v>
      </c>
      <c r="L156" s="9" t="e">
        <f>#REF!+#REF!</f>
        <v>#REF!</v>
      </c>
      <c r="M156" s="62" t="e">
        <f>L156/SUM(L$152,L$154,L$156)</f>
        <v>#REF!</v>
      </c>
      <c r="N156" s="62" t="e">
        <f>K156/L156</f>
        <v>#REF!</v>
      </c>
      <c r="O156" s="62" t="e">
        <f>(L156-K156)/L156</f>
        <v>#REF!</v>
      </c>
      <c r="Q156" s="9" t="e">
        <f>#REF!+#REF!</f>
        <v>#REF!</v>
      </c>
      <c r="R156" s="9" t="e">
        <f>#REF!+#REF!</f>
        <v>#REF!</v>
      </c>
      <c r="S156" s="9" t="e">
        <f>#REF!+#REF!</f>
        <v>#REF!</v>
      </c>
      <c r="T156" s="9" t="e">
        <f>#REF!+#REF!</f>
        <v>#REF!</v>
      </c>
      <c r="U156" s="9" t="e">
        <f>#REF!+#REF!</f>
        <v>#REF!</v>
      </c>
      <c r="V156" s="9" t="e">
        <f>#REF!+#REF!</f>
        <v>#REF!</v>
      </c>
      <c r="W156" s="9" t="e">
        <f>#REF!+#REF!</f>
        <v>#REF!</v>
      </c>
      <c r="X156" s="9" t="e">
        <f>#REF!+#REF!</f>
        <v>#REF!</v>
      </c>
      <c r="Y156" s="9" t="e">
        <f>#REF!+#REF!</f>
        <v>#REF!</v>
      </c>
      <c r="Z156" s="62" t="e">
        <f>Y156/SUM(Y$152,Y$154,Y$156)</f>
        <v>#REF!</v>
      </c>
      <c r="AA156" s="62" t="e">
        <f>X156/Y156</f>
        <v>#REF!</v>
      </c>
      <c r="AB156" s="62" t="e">
        <f>(Y156-X156)/Y156</f>
        <v>#REF!</v>
      </c>
      <c r="AD156" s="9" t="e">
        <f>#REF!+#REF!</f>
        <v>#REF!</v>
      </c>
      <c r="AE156" s="9" t="e">
        <f>#REF!+#REF!</f>
        <v>#REF!</v>
      </c>
      <c r="AF156" s="9" t="e">
        <f>#REF!+#REF!</f>
        <v>#REF!</v>
      </c>
      <c r="AG156" s="9" t="e">
        <f>#REF!+#REF!</f>
        <v>#REF!</v>
      </c>
      <c r="AH156" s="9" t="e">
        <f>#REF!+#REF!</f>
        <v>#REF!</v>
      </c>
      <c r="AI156" s="9" t="e">
        <f>#REF!+#REF!</f>
        <v>#REF!</v>
      </c>
      <c r="AJ156" s="9" t="e">
        <f>#REF!+#REF!</f>
        <v>#REF!</v>
      </c>
      <c r="AK156" s="9" t="e">
        <f>#REF!+#REF!</f>
        <v>#REF!</v>
      </c>
      <c r="AL156" s="9" t="e">
        <f>#REF!+#REF!</f>
        <v>#REF!</v>
      </c>
      <c r="AM156" s="62" t="e">
        <f>AL156/SUM(AL$152,AL$154,AL$156)</f>
        <v>#REF!</v>
      </c>
      <c r="AN156" s="62" t="e">
        <f>AK156/AL156</f>
        <v>#REF!</v>
      </c>
      <c r="AO156" s="62" t="e">
        <f>(AL156-AK156)/AL156</f>
        <v>#REF!</v>
      </c>
    </row>
    <row r="157" spans="1:41" hidden="1" x14ac:dyDescent="0.3">
      <c r="A157" s="432"/>
      <c r="B157" s="229"/>
      <c r="C157" s="8" t="s">
        <v>156</v>
      </c>
      <c r="D157" s="4" t="e">
        <f t="shared" ref="D157:L157" si="120">(D156-Q156)/Q156</f>
        <v>#REF!</v>
      </c>
      <c r="E157" s="4" t="e">
        <f t="shared" si="120"/>
        <v>#REF!</v>
      </c>
      <c r="F157" s="4" t="e">
        <f t="shared" si="120"/>
        <v>#REF!</v>
      </c>
      <c r="G157" s="4" t="e">
        <f t="shared" si="120"/>
        <v>#REF!</v>
      </c>
      <c r="H157" s="4" t="e">
        <f t="shared" si="120"/>
        <v>#REF!</v>
      </c>
      <c r="I157" s="4" t="e">
        <f t="shared" si="120"/>
        <v>#REF!</v>
      </c>
      <c r="J157" s="4" t="e">
        <f t="shared" si="120"/>
        <v>#REF!</v>
      </c>
      <c r="K157" s="4" t="e">
        <f t="shared" si="120"/>
        <v>#REF!</v>
      </c>
      <c r="L157" s="4" t="e">
        <f t="shared" si="120"/>
        <v>#REF!</v>
      </c>
      <c r="M157" s="12"/>
      <c r="N157" s="12"/>
      <c r="O157" s="12"/>
      <c r="Q157" s="4" t="e">
        <f t="shared" ref="Q157:Y157" si="121">(Q156-AD156)/AD156</f>
        <v>#REF!</v>
      </c>
      <c r="R157" s="4" t="e">
        <f t="shared" si="121"/>
        <v>#REF!</v>
      </c>
      <c r="S157" s="4" t="e">
        <f t="shared" si="121"/>
        <v>#REF!</v>
      </c>
      <c r="T157" s="4" t="e">
        <f t="shared" si="121"/>
        <v>#REF!</v>
      </c>
      <c r="U157" s="4" t="e">
        <f t="shared" si="121"/>
        <v>#REF!</v>
      </c>
      <c r="V157" s="4" t="e">
        <f t="shared" si="121"/>
        <v>#REF!</v>
      </c>
      <c r="W157" s="4" t="e">
        <f t="shared" si="121"/>
        <v>#REF!</v>
      </c>
      <c r="X157" s="4" t="e">
        <f t="shared" si="121"/>
        <v>#REF!</v>
      </c>
      <c r="Y157" s="4" t="e">
        <f t="shared" si="121"/>
        <v>#REF!</v>
      </c>
      <c r="Z157" s="12"/>
      <c r="AA157" s="12"/>
      <c r="AB157" s="12"/>
      <c r="AD157" s="4"/>
      <c r="AE157" s="4"/>
      <c r="AF157" s="4"/>
      <c r="AG157" s="4"/>
      <c r="AH157" s="4"/>
      <c r="AI157" s="4"/>
      <c r="AJ157" s="4"/>
      <c r="AK157" s="4"/>
      <c r="AL157" s="4"/>
      <c r="AM157" s="12"/>
      <c r="AN157" s="12"/>
      <c r="AO157" s="12"/>
    </row>
    <row r="158" spans="1:41" hidden="1" x14ac:dyDescent="0.3">
      <c r="A158" s="432" t="s">
        <v>18</v>
      </c>
      <c r="B158" s="229" t="s">
        <v>68</v>
      </c>
      <c r="C158" s="8" t="s">
        <v>0</v>
      </c>
      <c r="D158" s="9" t="e">
        <f>#REF!+#REF!</f>
        <v>#REF!</v>
      </c>
      <c r="E158" s="9" t="e">
        <f>#REF!+#REF!</f>
        <v>#REF!</v>
      </c>
      <c r="F158" s="9" t="e">
        <f>#REF!+#REF!</f>
        <v>#REF!</v>
      </c>
      <c r="G158" s="9" t="e">
        <f>#REF!+#REF!</f>
        <v>#REF!</v>
      </c>
      <c r="H158" s="9" t="e">
        <f>#REF!+#REF!</f>
        <v>#REF!</v>
      </c>
      <c r="I158" s="9" t="e">
        <f>#REF!+#REF!</f>
        <v>#REF!</v>
      </c>
      <c r="J158" s="9" t="e">
        <f>#REF!+#REF!</f>
        <v>#REF!</v>
      </c>
      <c r="K158" s="9" t="e">
        <f>#REF!+#REF!</f>
        <v>#REF!</v>
      </c>
      <c r="L158" s="9" t="e">
        <f>#REF!+#REF!</f>
        <v>#REF!</v>
      </c>
      <c r="M158" s="62" t="e">
        <f>L158/SUM(L$158,L$160,L$162)</f>
        <v>#REF!</v>
      </c>
      <c r="N158" s="62" t="e">
        <f>K158/L158</f>
        <v>#REF!</v>
      </c>
      <c r="O158" s="62" t="e">
        <f>(L158-K158)/L158</f>
        <v>#REF!</v>
      </c>
      <c r="Q158" s="9" t="e">
        <f>#REF!+#REF!</f>
        <v>#REF!</v>
      </c>
      <c r="R158" s="9" t="e">
        <f>#REF!+#REF!</f>
        <v>#REF!</v>
      </c>
      <c r="S158" s="9" t="e">
        <f>#REF!+#REF!</f>
        <v>#REF!</v>
      </c>
      <c r="T158" s="9" t="e">
        <f>#REF!+#REF!</f>
        <v>#REF!</v>
      </c>
      <c r="U158" s="9" t="e">
        <f>#REF!+#REF!</f>
        <v>#REF!</v>
      </c>
      <c r="V158" s="9" t="e">
        <f>#REF!+#REF!</f>
        <v>#REF!</v>
      </c>
      <c r="W158" s="9" t="e">
        <f>#REF!+#REF!</f>
        <v>#REF!</v>
      </c>
      <c r="X158" s="9" t="e">
        <f>#REF!+#REF!</f>
        <v>#REF!</v>
      </c>
      <c r="Y158" s="9" t="e">
        <f>#REF!+#REF!</f>
        <v>#REF!</v>
      </c>
      <c r="Z158" s="62" t="e">
        <f>Y158/SUM(Y$158,Y$160,Y$162)</f>
        <v>#REF!</v>
      </c>
      <c r="AA158" s="62" t="e">
        <f>X158/Y158</f>
        <v>#REF!</v>
      </c>
      <c r="AB158" s="62" t="e">
        <f>(Y158-X158)/Y158</f>
        <v>#REF!</v>
      </c>
      <c r="AD158" s="9" t="e">
        <f>#REF!+#REF!</f>
        <v>#REF!</v>
      </c>
      <c r="AE158" s="9" t="e">
        <f>#REF!+#REF!</f>
        <v>#REF!</v>
      </c>
      <c r="AF158" s="9" t="e">
        <f>#REF!+#REF!</f>
        <v>#REF!</v>
      </c>
      <c r="AG158" s="9" t="e">
        <f>#REF!+#REF!</f>
        <v>#REF!</v>
      </c>
      <c r="AH158" s="9" t="e">
        <f>#REF!+#REF!</f>
        <v>#REF!</v>
      </c>
      <c r="AI158" s="9" t="e">
        <f>#REF!+#REF!</f>
        <v>#REF!</v>
      </c>
      <c r="AJ158" s="9" t="e">
        <f>#REF!+#REF!</f>
        <v>#REF!</v>
      </c>
      <c r="AK158" s="9" t="e">
        <f>#REF!+#REF!</f>
        <v>#REF!</v>
      </c>
      <c r="AL158" s="9" t="e">
        <f>#REF!+#REF!</f>
        <v>#REF!</v>
      </c>
      <c r="AM158" s="62" t="e">
        <f>AL158/SUM(AL$158,AL$160,AL$162)</f>
        <v>#REF!</v>
      </c>
      <c r="AN158" s="62" t="e">
        <f>AK158/AL158</f>
        <v>#REF!</v>
      </c>
      <c r="AO158" s="62" t="e">
        <f>(AL158-AK158)/AL158</f>
        <v>#REF!</v>
      </c>
    </row>
    <row r="159" spans="1:41" hidden="1" x14ac:dyDescent="0.3">
      <c r="A159" s="432"/>
      <c r="B159" s="229"/>
      <c r="C159" s="8" t="s">
        <v>156</v>
      </c>
      <c r="D159" s="4" t="e">
        <f t="shared" ref="D159:L159" si="122">(D158-Q158)/Q158</f>
        <v>#REF!</v>
      </c>
      <c r="E159" s="4" t="e">
        <f t="shared" si="122"/>
        <v>#REF!</v>
      </c>
      <c r="F159" s="4" t="e">
        <f t="shared" si="122"/>
        <v>#REF!</v>
      </c>
      <c r="G159" s="4" t="e">
        <f t="shared" si="122"/>
        <v>#REF!</v>
      </c>
      <c r="H159" s="4" t="e">
        <f t="shared" si="122"/>
        <v>#REF!</v>
      </c>
      <c r="I159" s="4" t="e">
        <f t="shared" si="122"/>
        <v>#REF!</v>
      </c>
      <c r="J159" s="4" t="e">
        <f t="shared" si="122"/>
        <v>#REF!</v>
      </c>
      <c r="K159" s="4" t="e">
        <f t="shared" si="122"/>
        <v>#REF!</v>
      </c>
      <c r="L159" s="4" t="e">
        <f t="shared" si="122"/>
        <v>#REF!</v>
      </c>
      <c r="M159" s="12"/>
      <c r="N159" s="12"/>
      <c r="O159" s="12"/>
      <c r="Q159" s="4" t="e">
        <f t="shared" ref="Q159:Y159" si="123">(Q158-AD158)/AD158</f>
        <v>#REF!</v>
      </c>
      <c r="R159" s="4" t="e">
        <f t="shared" si="123"/>
        <v>#REF!</v>
      </c>
      <c r="S159" s="4" t="e">
        <f t="shared" si="123"/>
        <v>#REF!</v>
      </c>
      <c r="T159" s="4" t="e">
        <f t="shared" si="123"/>
        <v>#REF!</v>
      </c>
      <c r="U159" s="4" t="e">
        <f t="shared" si="123"/>
        <v>#REF!</v>
      </c>
      <c r="V159" s="4" t="e">
        <f t="shared" si="123"/>
        <v>#REF!</v>
      </c>
      <c r="W159" s="4" t="e">
        <f t="shared" si="123"/>
        <v>#REF!</v>
      </c>
      <c r="X159" s="4" t="e">
        <f t="shared" si="123"/>
        <v>#REF!</v>
      </c>
      <c r="Y159" s="4" t="e">
        <f t="shared" si="123"/>
        <v>#REF!</v>
      </c>
      <c r="Z159" s="12"/>
      <c r="AA159" s="12"/>
      <c r="AB159" s="12"/>
      <c r="AD159" s="4"/>
      <c r="AE159" s="4"/>
      <c r="AF159" s="4"/>
      <c r="AG159" s="4"/>
      <c r="AH159" s="4"/>
      <c r="AI159" s="4"/>
      <c r="AJ159" s="4"/>
      <c r="AK159" s="4"/>
      <c r="AL159" s="4"/>
      <c r="AM159" s="12"/>
      <c r="AN159" s="12"/>
      <c r="AO159" s="12"/>
    </row>
    <row r="160" spans="1:41" hidden="1" x14ac:dyDescent="0.3">
      <c r="A160" s="432"/>
      <c r="B160" s="229" t="s">
        <v>69</v>
      </c>
      <c r="C160" s="8" t="s">
        <v>0</v>
      </c>
      <c r="D160" s="9" t="e">
        <f>#REF!+#REF!</f>
        <v>#REF!</v>
      </c>
      <c r="E160" s="9" t="e">
        <f>#REF!+#REF!</f>
        <v>#REF!</v>
      </c>
      <c r="F160" s="9" t="e">
        <f>#REF!+#REF!</f>
        <v>#REF!</v>
      </c>
      <c r="G160" s="9" t="e">
        <f>#REF!+#REF!</f>
        <v>#REF!</v>
      </c>
      <c r="H160" s="9" t="e">
        <f>#REF!+#REF!</f>
        <v>#REF!</v>
      </c>
      <c r="I160" s="9" t="e">
        <f>#REF!+#REF!</f>
        <v>#REF!</v>
      </c>
      <c r="J160" s="9" t="e">
        <f>#REF!+#REF!</f>
        <v>#REF!</v>
      </c>
      <c r="K160" s="9" t="e">
        <f>#REF!+#REF!</f>
        <v>#REF!</v>
      </c>
      <c r="L160" s="9" t="e">
        <f>#REF!+#REF!</f>
        <v>#REF!</v>
      </c>
      <c r="M160" s="62" t="e">
        <f>L160/SUM(L$158,L$160,L$162)</f>
        <v>#REF!</v>
      </c>
      <c r="N160" s="62" t="e">
        <f>K160/L160</f>
        <v>#REF!</v>
      </c>
      <c r="O160" s="62" t="e">
        <f>(L160-K160)/L160</f>
        <v>#REF!</v>
      </c>
      <c r="Q160" s="9" t="e">
        <f>#REF!+#REF!</f>
        <v>#REF!</v>
      </c>
      <c r="R160" s="9" t="e">
        <f>#REF!+#REF!</f>
        <v>#REF!</v>
      </c>
      <c r="S160" s="9" t="e">
        <f>#REF!+#REF!</f>
        <v>#REF!</v>
      </c>
      <c r="T160" s="9" t="e">
        <f>#REF!+#REF!</f>
        <v>#REF!</v>
      </c>
      <c r="U160" s="9" t="e">
        <f>#REF!+#REF!</f>
        <v>#REF!</v>
      </c>
      <c r="V160" s="9" t="e">
        <f>#REF!+#REF!</f>
        <v>#REF!</v>
      </c>
      <c r="W160" s="9" t="e">
        <f>#REF!+#REF!</f>
        <v>#REF!</v>
      </c>
      <c r="X160" s="9" t="e">
        <f>#REF!+#REF!</f>
        <v>#REF!</v>
      </c>
      <c r="Y160" s="9" t="e">
        <f>#REF!+#REF!</f>
        <v>#REF!</v>
      </c>
      <c r="Z160" s="62" t="e">
        <f>Y160/SUM(Y$158,Y$160,Y$162)</f>
        <v>#REF!</v>
      </c>
      <c r="AA160" s="62" t="e">
        <f>X160/Y160</f>
        <v>#REF!</v>
      </c>
      <c r="AB160" s="62" t="e">
        <f>(Y160-X160)/Y160</f>
        <v>#REF!</v>
      </c>
      <c r="AD160" s="9" t="e">
        <f>#REF!+#REF!</f>
        <v>#REF!</v>
      </c>
      <c r="AE160" s="9" t="e">
        <f>#REF!+#REF!</f>
        <v>#REF!</v>
      </c>
      <c r="AF160" s="9" t="e">
        <f>#REF!+#REF!</f>
        <v>#REF!</v>
      </c>
      <c r="AG160" s="9" t="e">
        <f>#REF!+#REF!</f>
        <v>#REF!</v>
      </c>
      <c r="AH160" s="9" t="e">
        <f>#REF!+#REF!</f>
        <v>#REF!</v>
      </c>
      <c r="AI160" s="9" t="e">
        <f>#REF!+#REF!</f>
        <v>#REF!</v>
      </c>
      <c r="AJ160" s="9" t="e">
        <f>#REF!+#REF!</f>
        <v>#REF!</v>
      </c>
      <c r="AK160" s="9" t="e">
        <f>#REF!+#REF!</f>
        <v>#REF!</v>
      </c>
      <c r="AL160" s="9" t="e">
        <f>#REF!+#REF!</f>
        <v>#REF!</v>
      </c>
      <c r="AM160" s="62" t="e">
        <f>AL160/SUM(AL$158,AL$160,AL$162)</f>
        <v>#REF!</v>
      </c>
      <c r="AN160" s="62" t="e">
        <f>AK160/AL160</f>
        <v>#REF!</v>
      </c>
      <c r="AO160" s="62" t="e">
        <f>(AL160-AK160)/AL160</f>
        <v>#REF!</v>
      </c>
    </row>
    <row r="161" spans="1:41" hidden="1" x14ac:dyDescent="0.3">
      <c r="A161" s="432"/>
      <c r="B161" s="229"/>
      <c r="C161" s="8" t="s">
        <v>156</v>
      </c>
      <c r="D161" s="4" t="e">
        <f t="shared" ref="D161:L161" si="124">(D160-Q160)/Q160</f>
        <v>#REF!</v>
      </c>
      <c r="E161" s="4" t="e">
        <f t="shared" si="124"/>
        <v>#REF!</v>
      </c>
      <c r="F161" s="4" t="e">
        <f t="shared" si="124"/>
        <v>#REF!</v>
      </c>
      <c r="G161" s="4" t="e">
        <f t="shared" si="124"/>
        <v>#REF!</v>
      </c>
      <c r="H161" s="4" t="e">
        <f t="shared" si="124"/>
        <v>#REF!</v>
      </c>
      <c r="I161" s="4" t="e">
        <f t="shared" si="124"/>
        <v>#REF!</v>
      </c>
      <c r="J161" s="4" t="e">
        <f t="shared" si="124"/>
        <v>#REF!</v>
      </c>
      <c r="K161" s="4" t="e">
        <f t="shared" si="124"/>
        <v>#REF!</v>
      </c>
      <c r="L161" s="4" t="e">
        <f t="shared" si="124"/>
        <v>#REF!</v>
      </c>
      <c r="M161" s="12"/>
      <c r="N161" s="12"/>
      <c r="O161" s="12"/>
      <c r="Q161" s="4" t="e">
        <f t="shared" ref="Q161:Y161" si="125">(Q160-AD160)/AD160</f>
        <v>#REF!</v>
      </c>
      <c r="R161" s="4" t="e">
        <f t="shared" si="125"/>
        <v>#REF!</v>
      </c>
      <c r="S161" s="4" t="e">
        <f t="shared" si="125"/>
        <v>#REF!</v>
      </c>
      <c r="T161" s="4" t="e">
        <f t="shared" si="125"/>
        <v>#REF!</v>
      </c>
      <c r="U161" s="4" t="e">
        <f t="shared" si="125"/>
        <v>#REF!</v>
      </c>
      <c r="V161" s="4" t="e">
        <f t="shared" si="125"/>
        <v>#REF!</v>
      </c>
      <c r="W161" s="4" t="e">
        <f t="shared" si="125"/>
        <v>#REF!</v>
      </c>
      <c r="X161" s="4" t="e">
        <f t="shared" si="125"/>
        <v>#REF!</v>
      </c>
      <c r="Y161" s="4" t="e">
        <f t="shared" si="125"/>
        <v>#REF!</v>
      </c>
      <c r="Z161" s="12"/>
      <c r="AA161" s="12"/>
      <c r="AB161" s="12"/>
      <c r="AD161" s="4"/>
      <c r="AE161" s="4"/>
      <c r="AF161" s="4"/>
      <c r="AG161" s="4"/>
      <c r="AH161" s="4"/>
      <c r="AI161" s="4"/>
      <c r="AJ161" s="4"/>
      <c r="AK161" s="4"/>
      <c r="AL161" s="4"/>
      <c r="AM161" s="12"/>
      <c r="AN161" s="12"/>
      <c r="AO161" s="12"/>
    </row>
    <row r="162" spans="1:41" hidden="1" x14ac:dyDescent="0.3">
      <c r="A162" s="432"/>
      <c r="B162" s="229" t="s">
        <v>76</v>
      </c>
      <c r="C162" s="8" t="s">
        <v>0</v>
      </c>
      <c r="D162" s="9" t="e">
        <f>#REF!+#REF!</f>
        <v>#REF!</v>
      </c>
      <c r="E162" s="9" t="e">
        <f>#REF!+#REF!</f>
        <v>#REF!</v>
      </c>
      <c r="F162" s="9" t="e">
        <f>#REF!+#REF!</f>
        <v>#REF!</v>
      </c>
      <c r="G162" s="9" t="e">
        <f>#REF!+#REF!</f>
        <v>#REF!</v>
      </c>
      <c r="H162" s="9" t="e">
        <f>#REF!+#REF!</f>
        <v>#REF!</v>
      </c>
      <c r="I162" s="9" t="e">
        <f>#REF!+#REF!</f>
        <v>#REF!</v>
      </c>
      <c r="J162" s="9" t="e">
        <f>#REF!+#REF!</f>
        <v>#REF!</v>
      </c>
      <c r="K162" s="9" t="e">
        <f>#REF!+#REF!</f>
        <v>#REF!</v>
      </c>
      <c r="L162" s="9" t="e">
        <f>#REF!+#REF!</f>
        <v>#REF!</v>
      </c>
      <c r="M162" s="62" t="e">
        <f>L162/SUM(L$158,L$160,L$162)</f>
        <v>#REF!</v>
      </c>
      <c r="N162" s="62" t="e">
        <f>K162/L162</f>
        <v>#REF!</v>
      </c>
      <c r="O162" s="62" t="e">
        <f>(L162-K162)/L162</f>
        <v>#REF!</v>
      </c>
      <c r="Q162" s="9" t="e">
        <f>#REF!+#REF!</f>
        <v>#REF!</v>
      </c>
      <c r="R162" s="9" t="e">
        <f>#REF!+#REF!</f>
        <v>#REF!</v>
      </c>
      <c r="S162" s="9" t="e">
        <f>#REF!+#REF!</f>
        <v>#REF!</v>
      </c>
      <c r="T162" s="9" t="e">
        <f>#REF!+#REF!</f>
        <v>#REF!</v>
      </c>
      <c r="U162" s="9" t="e">
        <f>#REF!+#REF!</f>
        <v>#REF!</v>
      </c>
      <c r="V162" s="9" t="e">
        <f>#REF!+#REF!</f>
        <v>#REF!</v>
      </c>
      <c r="W162" s="9" t="e">
        <f>#REF!+#REF!</f>
        <v>#REF!</v>
      </c>
      <c r="X162" s="9" t="e">
        <f>#REF!+#REF!</f>
        <v>#REF!</v>
      </c>
      <c r="Y162" s="9" t="e">
        <f>#REF!+#REF!</f>
        <v>#REF!</v>
      </c>
      <c r="Z162" s="62" t="e">
        <f>Y162/SUM(Y$158,Y$160,Y$162)</f>
        <v>#REF!</v>
      </c>
      <c r="AA162" s="62" t="e">
        <f>X162/Y162</f>
        <v>#REF!</v>
      </c>
      <c r="AB162" s="62" t="e">
        <f>(Y162-X162)/Y162</f>
        <v>#REF!</v>
      </c>
      <c r="AD162" s="9" t="e">
        <f>#REF!+#REF!</f>
        <v>#REF!</v>
      </c>
      <c r="AE162" s="9" t="e">
        <f>#REF!+#REF!</f>
        <v>#REF!</v>
      </c>
      <c r="AF162" s="9" t="e">
        <f>#REF!+#REF!</f>
        <v>#REF!</v>
      </c>
      <c r="AG162" s="9" t="e">
        <f>#REF!+#REF!</f>
        <v>#REF!</v>
      </c>
      <c r="AH162" s="9" t="e">
        <f>#REF!+#REF!</f>
        <v>#REF!</v>
      </c>
      <c r="AI162" s="9" t="e">
        <f>#REF!+#REF!</f>
        <v>#REF!</v>
      </c>
      <c r="AJ162" s="9" t="e">
        <f>#REF!+#REF!</f>
        <v>#REF!</v>
      </c>
      <c r="AK162" s="9" t="e">
        <f>#REF!+#REF!</f>
        <v>#REF!</v>
      </c>
      <c r="AL162" s="9" t="e">
        <f>#REF!+#REF!</f>
        <v>#REF!</v>
      </c>
      <c r="AM162" s="62" t="e">
        <f>AL162/SUM(AL$158,AL$160,AL$162)</f>
        <v>#REF!</v>
      </c>
      <c r="AN162" s="62" t="e">
        <f>AK162/AL162</f>
        <v>#REF!</v>
      </c>
      <c r="AO162" s="62" t="e">
        <f>(AL162-AK162)/AL162</f>
        <v>#REF!</v>
      </c>
    </row>
    <row r="163" spans="1:41" hidden="1" x14ac:dyDescent="0.3">
      <c r="A163" s="432"/>
      <c r="B163" s="229"/>
      <c r="C163" s="8" t="s">
        <v>156</v>
      </c>
      <c r="D163" s="4" t="e">
        <f t="shared" ref="D163:L163" si="126">(D162-Q162)/Q162</f>
        <v>#REF!</v>
      </c>
      <c r="E163" s="4" t="e">
        <f t="shared" si="126"/>
        <v>#REF!</v>
      </c>
      <c r="F163" s="4" t="e">
        <f t="shared" si="126"/>
        <v>#REF!</v>
      </c>
      <c r="G163" s="4" t="e">
        <f t="shared" si="126"/>
        <v>#REF!</v>
      </c>
      <c r="H163" s="4" t="e">
        <f t="shared" si="126"/>
        <v>#REF!</v>
      </c>
      <c r="I163" s="4" t="e">
        <f t="shared" si="126"/>
        <v>#REF!</v>
      </c>
      <c r="J163" s="4" t="e">
        <f t="shared" si="126"/>
        <v>#REF!</v>
      </c>
      <c r="K163" s="4" t="e">
        <f t="shared" si="126"/>
        <v>#REF!</v>
      </c>
      <c r="L163" s="4" t="e">
        <f t="shared" si="126"/>
        <v>#REF!</v>
      </c>
      <c r="M163" s="12"/>
      <c r="N163" s="12"/>
      <c r="O163" s="12"/>
      <c r="Q163" s="4" t="e">
        <f t="shared" ref="Q163:Y163" si="127">(Q162-AD162)/AD162</f>
        <v>#REF!</v>
      </c>
      <c r="R163" s="4" t="e">
        <f t="shared" si="127"/>
        <v>#REF!</v>
      </c>
      <c r="S163" s="4" t="e">
        <f t="shared" si="127"/>
        <v>#REF!</v>
      </c>
      <c r="T163" s="4" t="e">
        <f t="shared" si="127"/>
        <v>#REF!</v>
      </c>
      <c r="U163" s="4" t="e">
        <f t="shared" si="127"/>
        <v>#REF!</v>
      </c>
      <c r="V163" s="4" t="e">
        <f t="shared" si="127"/>
        <v>#REF!</v>
      </c>
      <c r="W163" s="4" t="e">
        <f t="shared" si="127"/>
        <v>#REF!</v>
      </c>
      <c r="X163" s="4" t="e">
        <f t="shared" si="127"/>
        <v>#REF!</v>
      </c>
      <c r="Y163" s="4" t="e">
        <f t="shared" si="127"/>
        <v>#REF!</v>
      </c>
      <c r="Z163" s="12"/>
      <c r="AA163" s="12"/>
      <c r="AB163" s="12"/>
      <c r="AD163" s="4"/>
      <c r="AE163" s="4"/>
      <c r="AF163" s="4"/>
      <c r="AG163" s="4"/>
      <c r="AH163" s="4"/>
      <c r="AI163" s="4"/>
      <c r="AJ163" s="4"/>
      <c r="AK163" s="4"/>
      <c r="AL163" s="4"/>
      <c r="AM163" s="12"/>
      <c r="AN163" s="12"/>
      <c r="AO163" s="12"/>
    </row>
    <row r="164" spans="1:41" hidden="1" x14ac:dyDescent="0.3">
      <c r="A164" s="22"/>
      <c r="C164" s="8"/>
      <c r="D164" s="4"/>
      <c r="E164" s="4"/>
      <c r="F164" s="4"/>
      <c r="G164" s="4"/>
      <c r="H164" s="4"/>
      <c r="I164" s="4"/>
      <c r="J164" s="4"/>
      <c r="K164" s="12"/>
      <c r="L164" s="68"/>
      <c r="M164" s="12"/>
      <c r="N164" s="12"/>
      <c r="O164" s="12"/>
      <c r="Q164" s="4"/>
      <c r="R164" s="4"/>
      <c r="S164" s="4"/>
      <c r="T164" s="4"/>
      <c r="U164" s="4"/>
      <c r="V164" s="12"/>
      <c r="W164" s="12"/>
      <c r="X164" s="12"/>
      <c r="Y164" s="12"/>
      <c r="Z164" s="12"/>
      <c r="AA164" s="12"/>
      <c r="AB164" s="12"/>
      <c r="AD164" s="4"/>
      <c r="AE164" s="4"/>
      <c r="AF164" s="4"/>
      <c r="AG164" s="4"/>
      <c r="AH164" s="4"/>
      <c r="AI164" s="12"/>
      <c r="AJ164" s="12"/>
      <c r="AK164" s="12"/>
      <c r="AL164" s="12"/>
      <c r="AM164" s="12"/>
      <c r="AN164" s="12"/>
      <c r="AO164" s="12"/>
    </row>
    <row r="165" spans="1:41" hidden="1" x14ac:dyDescent="0.3">
      <c r="A165" s="26"/>
      <c r="B165" s="26"/>
      <c r="C165" s="27"/>
      <c r="D165" s="27"/>
      <c r="E165" s="28"/>
      <c r="F165" s="6"/>
      <c r="G165" s="6"/>
      <c r="H165" s="6"/>
      <c r="I165" s="4"/>
      <c r="J165" s="4"/>
      <c r="K165" s="12"/>
      <c r="L165" s="68"/>
      <c r="M165" s="12"/>
      <c r="N165" s="12"/>
      <c r="O165" s="12"/>
      <c r="Q165" s="4"/>
      <c r="R165" s="4"/>
      <c r="S165" s="4"/>
      <c r="T165" s="4"/>
      <c r="U165" s="4"/>
      <c r="V165" s="12"/>
      <c r="W165" s="12"/>
      <c r="X165" s="12"/>
      <c r="Y165" s="12"/>
      <c r="Z165" s="12"/>
      <c r="AA165" s="12"/>
      <c r="AB165" s="12"/>
      <c r="AD165" s="4"/>
      <c r="AE165" s="4"/>
      <c r="AF165" s="4"/>
      <c r="AG165" s="4"/>
      <c r="AH165" s="4"/>
      <c r="AI165" s="12"/>
      <c r="AJ165" s="12"/>
      <c r="AK165" s="12"/>
      <c r="AL165" s="12"/>
      <c r="AM165" s="12"/>
      <c r="AN165" s="12"/>
      <c r="AO165" s="12"/>
    </row>
    <row r="166" spans="1:41" hidden="1" x14ac:dyDescent="0.3">
      <c r="L166" s="70"/>
    </row>
    <row r="167" spans="1:41" hidden="1" x14ac:dyDescent="0.3">
      <c r="A167" s="45"/>
      <c r="B167" s="45" t="s">
        <v>263</v>
      </c>
      <c r="C167" s="45"/>
      <c r="D167" s="45"/>
      <c r="E167" s="45"/>
      <c r="F167" s="45"/>
      <c r="G167" s="45"/>
      <c r="H167" s="45"/>
      <c r="I167" s="45"/>
      <c r="J167" s="45"/>
      <c r="K167" s="45"/>
      <c r="L167" s="71"/>
      <c r="M167" s="43"/>
      <c r="N167" s="43"/>
      <c r="O167" s="43"/>
      <c r="Q167" s="23"/>
      <c r="R167" s="23"/>
      <c r="S167" s="23"/>
      <c r="T167" s="23"/>
      <c r="U167" s="23"/>
      <c r="V167" s="23"/>
      <c r="W167" s="23"/>
      <c r="X167" s="23"/>
      <c r="Y167" s="43"/>
      <c r="Z167" s="43"/>
      <c r="AA167" s="43"/>
      <c r="AB167" s="43"/>
      <c r="AD167" s="23"/>
      <c r="AE167" s="23"/>
      <c r="AF167" s="23"/>
      <c r="AG167" s="23"/>
      <c r="AH167" s="23"/>
      <c r="AI167" s="23"/>
      <c r="AJ167" s="23"/>
      <c r="AK167" s="23"/>
      <c r="AL167" s="43"/>
      <c r="AM167" s="43"/>
      <c r="AN167" s="43"/>
      <c r="AO167" s="43"/>
    </row>
    <row r="168" spans="1:41" hidden="1" x14ac:dyDescent="0.3">
      <c r="K168" s="12"/>
      <c r="L168" s="68"/>
      <c r="M168" s="12"/>
      <c r="N168" s="12"/>
      <c r="O168" s="12"/>
      <c r="Q168" s="4"/>
      <c r="R168" s="4"/>
      <c r="S168" s="4"/>
      <c r="T168" s="4"/>
      <c r="U168" s="4"/>
      <c r="V168" s="12"/>
      <c r="W168" s="12"/>
      <c r="X168" s="12"/>
      <c r="Y168" s="12"/>
      <c r="Z168" s="12"/>
      <c r="AA168" s="12"/>
      <c r="AB168" s="12"/>
      <c r="AD168" s="4"/>
      <c r="AE168" s="4"/>
      <c r="AF168" s="4"/>
      <c r="AG168" s="4"/>
      <c r="AH168" s="4"/>
      <c r="AI168" s="12"/>
      <c r="AJ168" s="12"/>
      <c r="AK168" s="12"/>
      <c r="AL168" s="12"/>
      <c r="AM168" s="12"/>
      <c r="AN168" s="12"/>
      <c r="AO168" s="12"/>
    </row>
    <row r="169" spans="1:41" hidden="1" x14ac:dyDescent="0.3">
      <c r="A169" s="432" t="s">
        <v>11</v>
      </c>
      <c r="B169" s="229" t="s">
        <v>34</v>
      </c>
      <c r="C169" s="8" t="s">
        <v>0</v>
      </c>
      <c r="D169" s="9" t="e">
        <f>#REF!+#REF!</f>
        <v>#REF!</v>
      </c>
      <c r="E169" s="9" t="e">
        <f>#REF!+#REF!</f>
        <v>#REF!</v>
      </c>
      <c r="F169" s="9" t="e">
        <f>#REF!+#REF!</f>
        <v>#REF!</v>
      </c>
      <c r="G169" s="9" t="e">
        <f>#REF!+#REF!</f>
        <v>#REF!</v>
      </c>
      <c r="H169" s="9" t="e">
        <f>#REF!+#REF!</f>
        <v>#REF!</v>
      </c>
      <c r="I169" s="9" t="e">
        <f>#REF!+#REF!</f>
        <v>#REF!</v>
      </c>
      <c r="J169" s="9" t="e">
        <f>#REF!+#REF!</f>
        <v>#REF!</v>
      </c>
      <c r="K169" s="9" t="e">
        <f>#REF!+#REF!</f>
        <v>#REF!</v>
      </c>
      <c r="L169" s="9" t="e">
        <f>#REF!+#REF!</f>
        <v>#REF!</v>
      </c>
      <c r="M169" s="62" t="e">
        <f>L169/SUM(L$169,L$171,L$173,L$175,L$177)</f>
        <v>#REF!</v>
      </c>
      <c r="N169" s="62" t="e">
        <f>K169/L169</f>
        <v>#REF!</v>
      </c>
      <c r="O169" s="62" t="e">
        <f>(L169-K169)/L169</f>
        <v>#REF!</v>
      </c>
      <c r="Q169" s="9" t="e">
        <f>#REF!+#REF!</f>
        <v>#REF!</v>
      </c>
      <c r="R169" s="9" t="e">
        <f>#REF!+#REF!</f>
        <v>#REF!</v>
      </c>
      <c r="S169" s="9" t="e">
        <f>#REF!+#REF!</f>
        <v>#REF!</v>
      </c>
      <c r="T169" s="9" t="e">
        <f>#REF!+#REF!</f>
        <v>#REF!</v>
      </c>
      <c r="U169" s="9" t="e">
        <f>#REF!+#REF!</f>
        <v>#REF!</v>
      </c>
      <c r="V169" s="9" t="e">
        <f>#REF!+#REF!</f>
        <v>#REF!</v>
      </c>
      <c r="W169" s="9" t="e">
        <f>#REF!+#REF!</f>
        <v>#REF!</v>
      </c>
      <c r="X169" s="9" t="e">
        <f>#REF!+#REF!</f>
        <v>#REF!</v>
      </c>
      <c r="Y169" s="9" t="e">
        <f>#REF!+#REF!</f>
        <v>#REF!</v>
      </c>
      <c r="Z169" s="62" t="e">
        <f>Y169/SUM(Y$169,Y$171,Y$173,Y$175,Y$177)</f>
        <v>#REF!</v>
      </c>
      <c r="AA169" s="62" t="e">
        <f>X169/Y169</f>
        <v>#REF!</v>
      </c>
      <c r="AB169" s="62" t="e">
        <f>(Y169-X169)/Y169</f>
        <v>#REF!</v>
      </c>
      <c r="AD169" s="9" t="e">
        <f>#REF!+#REF!</f>
        <v>#REF!</v>
      </c>
      <c r="AE169" s="9" t="e">
        <f>#REF!+#REF!</f>
        <v>#REF!</v>
      </c>
      <c r="AF169" s="9" t="e">
        <f>#REF!+#REF!</f>
        <v>#REF!</v>
      </c>
      <c r="AG169" s="9" t="e">
        <f>#REF!+#REF!</f>
        <v>#REF!</v>
      </c>
      <c r="AH169" s="9" t="e">
        <f>#REF!+#REF!</f>
        <v>#REF!</v>
      </c>
      <c r="AI169" s="9" t="e">
        <f>#REF!+#REF!</f>
        <v>#REF!</v>
      </c>
      <c r="AJ169" s="9" t="e">
        <f>#REF!+#REF!</f>
        <v>#REF!</v>
      </c>
      <c r="AK169" s="9" t="e">
        <f>#REF!+#REF!</f>
        <v>#REF!</v>
      </c>
      <c r="AL169" s="9" t="e">
        <f>#REF!+#REF!</f>
        <v>#REF!</v>
      </c>
      <c r="AM169" s="62" t="e">
        <f>AL169/SUM(AL$169,AL$171,AL$173,AL$175,AL$177)</f>
        <v>#REF!</v>
      </c>
      <c r="AN169" s="62" t="e">
        <f>AK169/AL169</f>
        <v>#REF!</v>
      </c>
      <c r="AO169" s="62" t="e">
        <f>(AL169-AK169)/AL169</f>
        <v>#REF!</v>
      </c>
    </row>
    <row r="170" spans="1:41" hidden="1" x14ac:dyDescent="0.3">
      <c r="A170" s="432"/>
      <c r="B170" s="229"/>
      <c r="C170" s="8" t="s">
        <v>156</v>
      </c>
      <c r="D170" s="4" t="e">
        <f t="shared" ref="D170:L170" si="128">(D169-Q169)/Q169</f>
        <v>#REF!</v>
      </c>
      <c r="E170" s="4" t="e">
        <f t="shared" si="128"/>
        <v>#REF!</v>
      </c>
      <c r="F170" s="4" t="e">
        <f t="shared" si="128"/>
        <v>#REF!</v>
      </c>
      <c r="G170" s="4" t="e">
        <f t="shared" si="128"/>
        <v>#REF!</v>
      </c>
      <c r="H170" s="4" t="e">
        <f t="shared" si="128"/>
        <v>#REF!</v>
      </c>
      <c r="I170" s="4" t="e">
        <f t="shared" si="128"/>
        <v>#REF!</v>
      </c>
      <c r="J170" s="4" t="e">
        <f t="shared" si="128"/>
        <v>#REF!</v>
      </c>
      <c r="K170" s="4" t="e">
        <f t="shared" si="128"/>
        <v>#REF!</v>
      </c>
      <c r="L170" s="4" t="e">
        <f t="shared" si="128"/>
        <v>#REF!</v>
      </c>
      <c r="M170" s="12"/>
      <c r="N170" s="12"/>
      <c r="O170" s="12"/>
      <c r="Q170" s="4" t="e">
        <f t="shared" ref="Q170:Y170" si="129">(Q169-AD169)/AD169</f>
        <v>#REF!</v>
      </c>
      <c r="R170" s="4" t="e">
        <f t="shared" si="129"/>
        <v>#REF!</v>
      </c>
      <c r="S170" s="4" t="e">
        <f t="shared" si="129"/>
        <v>#REF!</v>
      </c>
      <c r="T170" s="4" t="e">
        <f t="shared" si="129"/>
        <v>#REF!</v>
      </c>
      <c r="U170" s="4" t="e">
        <f t="shared" si="129"/>
        <v>#REF!</v>
      </c>
      <c r="V170" s="4" t="e">
        <f t="shared" si="129"/>
        <v>#REF!</v>
      </c>
      <c r="W170" s="4" t="e">
        <f t="shared" si="129"/>
        <v>#REF!</v>
      </c>
      <c r="X170" s="4" t="e">
        <f t="shared" si="129"/>
        <v>#REF!</v>
      </c>
      <c r="Y170" s="4" t="e">
        <f t="shared" si="129"/>
        <v>#REF!</v>
      </c>
      <c r="Z170" s="12"/>
      <c r="AA170" s="12"/>
      <c r="AB170" s="12"/>
      <c r="AD170" s="4"/>
      <c r="AE170" s="4"/>
      <c r="AF170" s="4"/>
      <c r="AG170" s="4"/>
      <c r="AH170" s="4"/>
      <c r="AI170" s="4"/>
      <c r="AJ170" s="4"/>
      <c r="AK170" s="4"/>
      <c r="AL170" s="4"/>
      <c r="AM170" s="12"/>
      <c r="AN170" s="12"/>
      <c r="AO170" s="12"/>
    </row>
    <row r="171" spans="1:41" hidden="1" x14ac:dyDescent="0.3">
      <c r="A171" s="432"/>
      <c r="B171" s="229" t="s">
        <v>35</v>
      </c>
      <c r="C171" s="8" t="s">
        <v>0</v>
      </c>
      <c r="D171" s="9" t="e">
        <f>#REF!+#REF!</f>
        <v>#REF!</v>
      </c>
      <c r="E171" s="9" t="e">
        <f>#REF!+#REF!</f>
        <v>#REF!</v>
      </c>
      <c r="F171" s="9" t="e">
        <f>#REF!+#REF!</f>
        <v>#REF!</v>
      </c>
      <c r="G171" s="9" t="e">
        <f>#REF!+#REF!</f>
        <v>#REF!</v>
      </c>
      <c r="H171" s="9" t="e">
        <f>#REF!+#REF!</f>
        <v>#REF!</v>
      </c>
      <c r="I171" s="9" t="e">
        <f>#REF!+#REF!</f>
        <v>#REF!</v>
      </c>
      <c r="J171" s="9" t="e">
        <f>#REF!+#REF!</f>
        <v>#REF!</v>
      </c>
      <c r="K171" s="9" t="e">
        <f>#REF!+#REF!</f>
        <v>#REF!</v>
      </c>
      <c r="L171" s="9" t="e">
        <f>#REF!+#REF!</f>
        <v>#REF!</v>
      </c>
      <c r="M171" s="62" t="e">
        <f>L171/SUM(L$169,L$171,L$173,L$175,L$177)</f>
        <v>#REF!</v>
      </c>
      <c r="N171" s="62" t="e">
        <f>K171/L171</f>
        <v>#REF!</v>
      </c>
      <c r="O171" s="62" t="e">
        <f>(L171-K171)/L171</f>
        <v>#REF!</v>
      </c>
      <c r="Q171" s="9" t="e">
        <f>#REF!+#REF!</f>
        <v>#REF!</v>
      </c>
      <c r="R171" s="9" t="e">
        <f>#REF!+#REF!</f>
        <v>#REF!</v>
      </c>
      <c r="S171" s="9" t="e">
        <f>#REF!+#REF!</f>
        <v>#REF!</v>
      </c>
      <c r="T171" s="9" t="e">
        <f>#REF!+#REF!</f>
        <v>#REF!</v>
      </c>
      <c r="U171" s="9" t="e">
        <f>#REF!+#REF!</f>
        <v>#REF!</v>
      </c>
      <c r="V171" s="9" t="e">
        <f>#REF!+#REF!</f>
        <v>#REF!</v>
      </c>
      <c r="W171" s="9" t="e">
        <f>#REF!+#REF!</f>
        <v>#REF!</v>
      </c>
      <c r="X171" s="9" t="e">
        <f>#REF!+#REF!</f>
        <v>#REF!</v>
      </c>
      <c r="Y171" s="9" t="e">
        <f>#REF!+#REF!</f>
        <v>#REF!</v>
      </c>
      <c r="Z171" s="62" t="e">
        <f>Y171/SUM(Y$169,Y$171,Y$173,Y$175,Y$177)</f>
        <v>#REF!</v>
      </c>
      <c r="AA171" s="62" t="e">
        <f>X171/Y171</f>
        <v>#REF!</v>
      </c>
      <c r="AB171" s="62" t="e">
        <f>(Y171-X171)/Y171</f>
        <v>#REF!</v>
      </c>
      <c r="AD171" s="9" t="e">
        <f>#REF!+#REF!</f>
        <v>#REF!</v>
      </c>
      <c r="AE171" s="9" t="e">
        <f>#REF!+#REF!</f>
        <v>#REF!</v>
      </c>
      <c r="AF171" s="9" t="e">
        <f>#REF!+#REF!</f>
        <v>#REF!</v>
      </c>
      <c r="AG171" s="9" t="e">
        <f>#REF!+#REF!</f>
        <v>#REF!</v>
      </c>
      <c r="AH171" s="9" t="e">
        <f>#REF!+#REF!</f>
        <v>#REF!</v>
      </c>
      <c r="AI171" s="9" t="e">
        <f>#REF!+#REF!</f>
        <v>#REF!</v>
      </c>
      <c r="AJ171" s="9" t="e">
        <f>#REF!+#REF!</f>
        <v>#REF!</v>
      </c>
      <c r="AK171" s="9" t="e">
        <f>#REF!+#REF!</f>
        <v>#REF!</v>
      </c>
      <c r="AL171" s="9" t="e">
        <f>#REF!+#REF!</f>
        <v>#REF!</v>
      </c>
      <c r="AM171" s="62" t="e">
        <f>AL171/SUM(AL$169,AL$171,AL$173,AL$175,AL$177)</f>
        <v>#REF!</v>
      </c>
      <c r="AN171" s="62" t="e">
        <f>AK171/AL171</f>
        <v>#REF!</v>
      </c>
      <c r="AO171" s="62" t="e">
        <f>(AL171-AK171)/AL171</f>
        <v>#REF!</v>
      </c>
    </row>
    <row r="172" spans="1:41" hidden="1" x14ac:dyDescent="0.3">
      <c r="A172" s="432"/>
      <c r="B172" s="229"/>
      <c r="C172" s="8" t="s">
        <v>156</v>
      </c>
      <c r="D172" s="4" t="e">
        <f t="shared" ref="D172:L172" si="130">(D171-Q171)/Q171</f>
        <v>#REF!</v>
      </c>
      <c r="E172" s="4" t="e">
        <f t="shared" si="130"/>
        <v>#REF!</v>
      </c>
      <c r="F172" s="4" t="e">
        <f t="shared" si="130"/>
        <v>#REF!</v>
      </c>
      <c r="G172" s="4" t="e">
        <f t="shared" si="130"/>
        <v>#REF!</v>
      </c>
      <c r="H172" s="4" t="e">
        <f t="shared" si="130"/>
        <v>#REF!</v>
      </c>
      <c r="I172" s="4" t="e">
        <f t="shared" si="130"/>
        <v>#REF!</v>
      </c>
      <c r="J172" s="4" t="e">
        <f t="shared" si="130"/>
        <v>#REF!</v>
      </c>
      <c r="K172" s="4" t="e">
        <f t="shared" si="130"/>
        <v>#REF!</v>
      </c>
      <c r="L172" s="4" t="e">
        <f t="shared" si="130"/>
        <v>#REF!</v>
      </c>
      <c r="M172" s="12"/>
      <c r="N172" s="12"/>
      <c r="O172" s="12"/>
      <c r="Q172" s="4" t="e">
        <f t="shared" ref="Q172:Y172" si="131">(Q171-AD171)/AD171</f>
        <v>#REF!</v>
      </c>
      <c r="R172" s="4" t="e">
        <f t="shared" si="131"/>
        <v>#REF!</v>
      </c>
      <c r="S172" s="4" t="e">
        <f t="shared" si="131"/>
        <v>#REF!</v>
      </c>
      <c r="T172" s="4" t="e">
        <f t="shared" si="131"/>
        <v>#REF!</v>
      </c>
      <c r="U172" s="4" t="e">
        <f t="shared" si="131"/>
        <v>#REF!</v>
      </c>
      <c r="V172" s="4" t="e">
        <f t="shared" si="131"/>
        <v>#REF!</v>
      </c>
      <c r="W172" s="4" t="e">
        <f t="shared" si="131"/>
        <v>#REF!</v>
      </c>
      <c r="X172" s="4" t="e">
        <f t="shared" si="131"/>
        <v>#REF!</v>
      </c>
      <c r="Y172" s="4" t="e">
        <f t="shared" si="131"/>
        <v>#REF!</v>
      </c>
      <c r="Z172" s="12"/>
      <c r="AA172" s="12"/>
      <c r="AB172" s="12"/>
      <c r="AD172" s="4"/>
      <c r="AE172" s="4"/>
      <c r="AF172" s="4"/>
      <c r="AG172" s="4"/>
      <c r="AH172" s="4"/>
      <c r="AI172" s="4"/>
      <c r="AJ172" s="4"/>
      <c r="AK172" s="4"/>
      <c r="AL172" s="4"/>
      <c r="AM172" s="12"/>
      <c r="AN172" s="12"/>
      <c r="AO172" s="12"/>
    </row>
    <row r="173" spans="1:41" hidden="1" x14ac:dyDescent="0.3">
      <c r="A173" s="432"/>
      <c r="B173" s="229" t="s">
        <v>36</v>
      </c>
      <c r="C173" s="8" t="s">
        <v>0</v>
      </c>
      <c r="D173" s="9" t="e">
        <f>#REF!+#REF!</f>
        <v>#REF!</v>
      </c>
      <c r="E173" s="9" t="e">
        <f>#REF!+#REF!</f>
        <v>#REF!</v>
      </c>
      <c r="F173" s="9" t="e">
        <f>#REF!+#REF!</f>
        <v>#REF!</v>
      </c>
      <c r="G173" s="9" t="e">
        <f>#REF!+#REF!</f>
        <v>#REF!</v>
      </c>
      <c r="H173" s="9" t="e">
        <f>#REF!+#REF!</f>
        <v>#REF!</v>
      </c>
      <c r="I173" s="9" t="e">
        <f>#REF!+#REF!</f>
        <v>#REF!</v>
      </c>
      <c r="J173" s="9" t="e">
        <f>#REF!+#REF!</f>
        <v>#REF!</v>
      </c>
      <c r="K173" s="9" t="e">
        <f>#REF!+#REF!</f>
        <v>#REF!</v>
      </c>
      <c r="L173" s="9" t="e">
        <f>#REF!+#REF!</f>
        <v>#REF!</v>
      </c>
      <c r="M173" s="62" t="e">
        <f>L173/SUM(L$169,L$171,L$173,L$175,L$177)</f>
        <v>#REF!</v>
      </c>
      <c r="N173" s="62" t="e">
        <f>K173/L173</f>
        <v>#REF!</v>
      </c>
      <c r="O173" s="62" t="e">
        <f>(L173-K173)/L173</f>
        <v>#REF!</v>
      </c>
      <c r="Q173" s="9" t="e">
        <f>#REF!+#REF!</f>
        <v>#REF!</v>
      </c>
      <c r="R173" s="9" t="e">
        <f>#REF!+#REF!</f>
        <v>#REF!</v>
      </c>
      <c r="S173" s="9" t="e">
        <f>#REF!+#REF!</f>
        <v>#REF!</v>
      </c>
      <c r="T173" s="9" t="e">
        <f>#REF!+#REF!</f>
        <v>#REF!</v>
      </c>
      <c r="U173" s="9" t="e">
        <f>#REF!+#REF!</f>
        <v>#REF!</v>
      </c>
      <c r="V173" s="9" t="e">
        <f>#REF!+#REF!</f>
        <v>#REF!</v>
      </c>
      <c r="W173" s="9" t="e">
        <f>#REF!+#REF!</f>
        <v>#REF!</v>
      </c>
      <c r="X173" s="9" t="e">
        <f>#REF!+#REF!</f>
        <v>#REF!</v>
      </c>
      <c r="Y173" s="9" t="e">
        <f>#REF!+#REF!</f>
        <v>#REF!</v>
      </c>
      <c r="Z173" s="62" t="e">
        <f>Y173/SUM(Y$169,Y$171,Y$173,Y$175,Y$177)</f>
        <v>#REF!</v>
      </c>
      <c r="AA173" s="62" t="e">
        <f>X173/Y173</f>
        <v>#REF!</v>
      </c>
      <c r="AB173" s="62" t="e">
        <f>(Y173-X173)/Y173</f>
        <v>#REF!</v>
      </c>
      <c r="AD173" s="9" t="e">
        <f>#REF!+#REF!</f>
        <v>#REF!</v>
      </c>
      <c r="AE173" s="9" t="e">
        <f>#REF!+#REF!</f>
        <v>#REF!</v>
      </c>
      <c r="AF173" s="9" t="e">
        <f>#REF!+#REF!</f>
        <v>#REF!</v>
      </c>
      <c r="AG173" s="9" t="e">
        <f>#REF!+#REF!</f>
        <v>#REF!</v>
      </c>
      <c r="AH173" s="9" t="e">
        <f>#REF!+#REF!</f>
        <v>#REF!</v>
      </c>
      <c r="AI173" s="9" t="e">
        <f>#REF!+#REF!</f>
        <v>#REF!</v>
      </c>
      <c r="AJ173" s="9" t="e">
        <f>#REF!+#REF!</f>
        <v>#REF!</v>
      </c>
      <c r="AK173" s="9" t="e">
        <f>#REF!+#REF!</f>
        <v>#REF!</v>
      </c>
      <c r="AL173" s="9" t="e">
        <f>#REF!+#REF!</f>
        <v>#REF!</v>
      </c>
      <c r="AM173" s="62" t="e">
        <f>AL173/SUM(AL$169,AL$171,AL$173,AL$175,AL$177)</f>
        <v>#REF!</v>
      </c>
      <c r="AN173" s="62" t="e">
        <f>AK173/AL173</f>
        <v>#REF!</v>
      </c>
      <c r="AO173" s="62" t="e">
        <f>(AL173-AK173)/AL173</f>
        <v>#REF!</v>
      </c>
    </row>
    <row r="174" spans="1:41" hidden="1" x14ac:dyDescent="0.3">
      <c r="A174" s="432"/>
      <c r="B174" s="229"/>
      <c r="C174" s="8" t="s">
        <v>156</v>
      </c>
      <c r="D174" s="4" t="e">
        <f t="shared" ref="D174:L174" si="132">(D173-Q173)/Q173</f>
        <v>#REF!</v>
      </c>
      <c r="E174" s="4" t="e">
        <f t="shared" si="132"/>
        <v>#REF!</v>
      </c>
      <c r="F174" s="4" t="e">
        <f t="shared" si="132"/>
        <v>#REF!</v>
      </c>
      <c r="G174" s="4" t="e">
        <f t="shared" si="132"/>
        <v>#REF!</v>
      </c>
      <c r="H174" s="4" t="e">
        <f t="shared" si="132"/>
        <v>#REF!</v>
      </c>
      <c r="I174" s="4" t="e">
        <f t="shared" si="132"/>
        <v>#REF!</v>
      </c>
      <c r="J174" s="4" t="e">
        <f t="shared" si="132"/>
        <v>#REF!</v>
      </c>
      <c r="K174" s="4" t="e">
        <f t="shared" si="132"/>
        <v>#REF!</v>
      </c>
      <c r="L174" s="4" t="e">
        <f t="shared" si="132"/>
        <v>#REF!</v>
      </c>
      <c r="M174" s="12"/>
      <c r="N174" s="12"/>
      <c r="O174" s="12"/>
      <c r="Q174" s="4" t="e">
        <f t="shared" ref="Q174:Y174" si="133">(Q173-AD173)/AD173</f>
        <v>#REF!</v>
      </c>
      <c r="R174" s="4" t="e">
        <f t="shared" si="133"/>
        <v>#REF!</v>
      </c>
      <c r="S174" s="4" t="e">
        <f t="shared" si="133"/>
        <v>#REF!</v>
      </c>
      <c r="T174" s="4" t="e">
        <f t="shared" si="133"/>
        <v>#REF!</v>
      </c>
      <c r="U174" s="4" t="e">
        <f t="shared" si="133"/>
        <v>#REF!</v>
      </c>
      <c r="V174" s="4" t="e">
        <f t="shared" si="133"/>
        <v>#REF!</v>
      </c>
      <c r="W174" s="4" t="e">
        <f t="shared" si="133"/>
        <v>#REF!</v>
      </c>
      <c r="X174" s="4" t="e">
        <f t="shared" si="133"/>
        <v>#REF!</v>
      </c>
      <c r="Y174" s="4" t="e">
        <f t="shared" si="133"/>
        <v>#REF!</v>
      </c>
      <c r="Z174" s="12"/>
      <c r="AA174" s="12"/>
      <c r="AB174" s="12"/>
      <c r="AD174" s="4"/>
      <c r="AE174" s="4"/>
      <c r="AF174" s="4"/>
      <c r="AG174" s="4"/>
      <c r="AH174" s="4"/>
      <c r="AI174" s="4"/>
      <c r="AJ174" s="4"/>
      <c r="AK174" s="4"/>
      <c r="AL174" s="4"/>
      <c r="AM174" s="12"/>
      <c r="AN174" s="12"/>
      <c r="AO174" s="12"/>
    </row>
    <row r="175" spans="1:41" hidden="1" x14ac:dyDescent="0.3">
      <c r="A175" s="432"/>
      <c r="B175" s="229" t="s">
        <v>264</v>
      </c>
      <c r="C175" s="8" t="s">
        <v>0</v>
      </c>
      <c r="D175" s="9" t="e">
        <f>#REF!+#REF!</f>
        <v>#REF!</v>
      </c>
      <c r="E175" s="9" t="e">
        <f>#REF!+#REF!</f>
        <v>#REF!</v>
      </c>
      <c r="F175" s="9" t="e">
        <f>#REF!+#REF!</f>
        <v>#REF!</v>
      </c>
      <c r="G175" s="9" t="e">
        <f>#REF!+#REF!</f>
        <v>#REF!</v>
      </c>
      <c r="H175" s="9" t="e">
        <f>#REF!+#REF!</f>
        <v>#REF!</v>
      </c>
      <c r="I175" s="9" t="e">
        <f>#REF!+#REF!</f>
        <v>#REF!</v>
      </c>
      <c r="J175" s="9" t="e">
        <f>#REF!+#REF!</f>
        <v>#REF!</v>
      </c>
      <c r="K175" s="9" t="e">
        <f>#REF!+#REF!</f>
        <v>#REF!</v>
      </c>
      <c r="L175" s="9" t="e">
        <f>#REF!+#REF!</f>
        <v>#REF!</v>
      </c>
      <c r="M175" s="62" t="e">
        <f>L175/SUM(L$169,L$171,L$173,L$175,L$177)</f>
        <v>#REF!</v>
      </c>
      <c r="N175" s="62" t="e">
        <f>K175/L175</f>
        <v>#REF!</v>
      </c>
      <c r="O175" s="62" t="e">
        <f>(L175-K175)/L175</f>
        <v>#REF!</v>
      </c>
      <c r="Q175" s="9" t="e">
        <f>#REF!+#REF!</f>
        <v>#REF!</v>
      </c>
      <c r="R175" s="9" t="e">
        <f>#REF!+#REF!</f>
        <v>#REF!</v>
      </c>
      <c r="S175" s="9" t="e">
        <f>#REF!+#REF!</f>
        <v>#REF!</v>
      </c>
      <c r="T175" s="9" t="e">
        <f>#REF!+#REF!</f>
        <v>#REF!</v>
      </c>
      <c r="U175" s="9" t="e">
        <f>#REF!+#REF!</f>
        <v>#REF!</v>
      </c>
      <c r="V175" s="9" t="e">
        <f>#REF!+#REF!</f>
        <v>#REF!</v>
      </c>
      <c r="W175" s="9" t="e">
        <f>#REF!+#REF!</f>
        <v>#REF!</v>
      </c>
      <c r="X175" s="9" t="e">
        <f>#REF!+#REF!</f>
        <v>#REF!</v>
      </c>
      <c r="Y175" s="9" t="e">
        <f>#REF!+#REF!</f>
        <v>#REF!</v>
      </c>
      <c r="Z175" s="62" t="e">
        <f>Y175/SUM(Y$169,Y$171,Y$173,Y$175,Y$177)</f>
        <v>#REF!</v>
      </c>
      <c r="AA175" s="62" t="e">
        <f>X175/Y175</f>
        <v>#REF!</v>
      </c>
      <c r="AB175" s="62" t="e">
        <f>(Y175-X175)/Y175</f>
        <v>#REF!</v>
      </c>
      <c r="AD175" s="9" t="e">
        <f>#REF!+#REF!</f>
        <v>#REF!</v>
      </c>
      <c r="AE175" s="9" t="e">
        <f>#REF!+#REF!</f>
        <v>#REF!</v>
      </c>
      <c r="AF175" s="9" t="e">
        <f>#REF!+#REF!</f>
        <v>#REF!</v>
      </c>
      <c r="AG175" s="9" t="e">
        <f>#REF!+#REF!</f>
        <v>#REF!</v>
      </c>
      <c r="AH175" s="9" t="e">
        <f>#REF!+#REF!</f>
        <v>#REF!</v>
      </c>
      <c r="AI175" s="9" t="e">
        <f>#REF!+#REF!</f>
        <v>#REF!</v>
      </c>
      <c r="AJ175" s="9" t="e">
        <f>#REF!+#REF!</f>
        <v>#REF!</v>
      </c>
      <c r="AK175" s="9" t="e">
        <f>#REF!+#REF!</f>
        <v>#REF!</v>
      </c>
      <c r="AL175" s="9" t="e">
        <f>#REF!+#REF!</f>
        <v>#REF!</v>
      </c>
      <c r="AM175" s="62" t="e">
        <f>AL175/SUM(AL$169,AL$171,AL$173,AL$175,AL$177)</f>
        <v>#REF!</v>
      </c>
      <c r="AN175" s="62" t="e">
        <f>AK175/AL175</f>
        <v>#REF!</v>
      </c>
      <c r="AO175" s="62" t="e">
        <f>(AL175-AK175)/AL175</f>
        <v>#REF!</v>
      </c>
    </row>
    <row r="176" spans="1:41" hidden="1" x14ac:dyDescent="0.3">
      <c r="A176" s="432"/>
      <c r="B176" s="229"/>
      <c r="C176" s="8" t="s">
        <v>157</v>
      </c>
      <c r="D176" s="4" t="e">
        <f t="shared" ref="D176:L176" si="134">(D175-Q175)/Q175</f>
        <v>#REF!</v>
      </c>
      <c r="E176" s="4" t="e">
        <f t="shared" si="134"/>
        <v>#REF!</v>
      </c>
      <c r="F176" s="4" t="e">
        <f t="shared" si="134"/>
        <v>#REF!</v>
      </c>
      <c r="G176" s="4" t="e">
        <f t="shared" si="134"/>
        <v>#REF!</v>
      </c>
      <c r="H176" s="4" t="e">
        <f t="shared" si="134"/>
        <v>#REF!</v>
      </c>
      <c r="I176" s="4" t="e">
        <f t="shared" si="134"/>
        <v>#REF!</v>
      </c>
      <c r="J176" s="4" t="e">
        <f t="shared" si="134"/>
        <v>#REF!</v>
      </c>
      <c r="K176" s="4" t="e">
        <f t="shared" si="134"/>
        <v>#REF!</v>
      </c>
      <c r="L176" s="4" t="e">
        <f t="shared" si="134"/>
        <v>#REF!</v>
      </c>
      <c r="M176" s="12"/>
      <c r="N176" s="12"/>
      <c r="O176" s="12"/>
      <c r="Q176" s="4" t="e">
        <f t="shared" ref="Q176:Y176" si="135">(Q175-AD175)/AD175</f>
        <v>#REF!</v>
      </c>
      <c r="R176" s="4" t="e">
        <f t="shared" si="135"/>
        <v>#REF!</v>
      </c>
      <c r="S176" s="4" t="e">
        <f t="shared" si="135"/>
        <v>#REF!</v>
      </c>
      <c r="T176" s="4" t="e">
        <f t="shared" si="135"/>
        <v>#REF!</v>
      </c>
      <c r="U176" s="4" t="e">
        <f t="shared" si="135"/>
        <v>#REF!</v>
      </c>
      <c r="V176" s="4" t="e">
        <f t="shared" si="135"/>
        <v>#REF!</v>
      </c>
      <c r="W176" s="4" t="e">
        <f t="shared" si="135"/>
        <v>#REF!</v>
      </c>
      <c r="X176" s="4" t="e">
        <f t="shared" si="135"/>
        <v>#REF!</v>
      </c>
      <c r="Y176" s="4" t="e">
        <f t="shared" si="135"/>
        <v>#REF!</v>
      </c>
      <c r="Z176" s="12"/>
      <c r="AA176" s="12"/>
      <c r="AB176" s="12"/>
      <c r="AD176" s="4"/>
      <c r="AE176" s="4"/>
      <c r="AF176" s="4"/>
      <c r="AG176" s="4"/>
      <c r="AH176" s="4"/>
      <c r="AI176" s="4"/>
      <c r="AJ176" s="4"/>
      <c r="AK176" s="4"/>
      <c r="AL176" s="4"/>
      <c r="AM176" s="12"/>
      <c r="AN176" s="12"/>
      <c r="AO176" s="12"/>
    </row>
    <row r="177" spans="1:41" hidden="1" x14ac:dyDescent="0.3">
      <c r="A177" s="432"/>
      <c r="B177" s="229" t="s">
        <v>76</v>
      </c>
      <c r="C177" s="8" t="s">
        <v>0</v>
      </c>
      <c r="D177" s="9" t="e">
        <f>#REF!+#REF!</f>
        <v>#REF!</v>
      </c>
      <c r="E177" s="9" t="e">
        <f>#REF!+#REF!</f>
        <v>#REF!</v>
      </c>
      <c r="F177" s="9" t="e">
        <f>#REF!+#REF!</f>
        <v>#REF!</v>
      </c>
      <c r="G177" s="9" t="e">
        <f>#REF!+#REF!</f>
        <v>#REF!</v>
      </c>
      <c r="H177" s="9" t="e">
        <f>#REF!+#REF!</f>
        <v>#REF!</v>
      </c>
      <c r="I177" s="9" t="e">
        <f>#REF!+#REF!</f>
        <v>#REF!</v>
      </c>
      <c r="J177" s="9" t="e">
        <f>#REF!+#REF!</f>
        <v>#REF!</v>
      </c>
      <c r="K177" s="9" t="e">
        <f>#REF!+#REF!</f>
        <v>#REF!</v>
      </c>
      <c r="L177" s="9" t="e">
        <f>#REF!+#REF!</f>
        <v>#REF!</v>
      </c>
      <c r="M177" s="62" t="e">
        <f>L177/SUM(L$169,L$171,L$173,L$175,L$177)</f>
        <v>#REF!</v>
      </c>
      <c r="N177" s="62" t="e">
        <f>K177/L177</f>
        <v>#REF!</v>
      </c>
      <c r="O177" s="62" t="e">
        <f>(L177-K177)/L177</f>
        <v>#REF!</v>
      </c>
      <c r="Q177" s="9" t="e">
        <f>#REF!+#REF!</f>
        <v>#REF!</v>
      </c>
      <c r="R177" s="9" t="e">
        <f>#REF!+#REF!</f>
        <v>#REF!</v>
      </c>
      <c r="S177" s="9" t="e">
        <f>#REF!+#REF!</f>
        <v>#REF!</v>
      </c>
      <c r="T177" s="9" t="e">
        <f>#REF!+#REF!</f>
        <v>#REF!</v>
      </c>
      <c r="U177" s="9" t="e">
        <f>#REF!+#REF!</f>
        <v>#REF!</v>
      </c>
      <c r="V177" s="9" t="e">
        <f>#REF!+#REF!</f>
        <v>#REF!</v>
      </c>
      <c r="W177" s="9" t="e">
        <f>#REF!+#REF!</f>
        <v>#REF!</v>
      </c>
      <c r="X177" s="9" t="e">
        <f>#REF!+#REF!</f>
        <v>#REF!</v>
      </c>
      <c r="Y177" s="9" t="e">
        <f>#REF!+#REF!</f>
        <v>#REF!</v>
      </c>
      <c r="Z177" s="62" t="e">
        <f>Y177/SUM(Y$169,Y$171,Y$173,Y$175,Y$177)</f>
        <v>#REF!</v>
      </c>
      <c r="AA177" s="62" t="e">
        <f>X177/Y177</f>
        <v>#REF!</v>
      </c>
      <c r="AB177" s="62" t="e">
        <f>(Y177-X177)/Y177</f>
        <v>#REF!</v>
      </c>
      <c r="AD177" s="9" t="e">
        <f>#REF!+#REF!</f>
        <v>#REF!</v>
      </c>
      <c r="AE177" s="9" t="e">
        <f>#REF!+#REF!</f>
        <v>#REF!</v>
      </c>
      <c r="AF177" s="9" t="e">
        <f>#REF!+#REF!</f>
        <v>#REF!</v>
      </c>
      <c r="AG177" s="9" t="e">
        <f>#REF!+#REF!</f>
        <v>#REF!</v>
      </c>
      <c r="AH177" s="9" t="e">
        <f>#REF!+#REF!</f>
        <v>#REF!</v>
      </c>
      <c r="AI177" s="9" t="e">
        <f>#REF!+#REF!</f>
        <v>#REF!</v>
      </c>
      <c r="AJ177" s="9" t="e">
        <f>#REF!+#REF!</f>
        <v>#REF!</v>
      </c>
      <c r="AK177" s="9" t="e">
        <f>#REF!+#REF!</f>
        <v>#REF!</v>
      </c>
      <c r="AL177" s="9" t="e">
        <f>#REF!+#REF!</f>
        <v>#REF!</v>
      </c>
      <c r="AM177" s="62" t="e">
        <f>AL177/SUM(AL$169,AL$171,AL$173,AL$175,AL$177)</f>
        <v>#REF!</v>
      </c>
      <c r="AN177" s="62" t="e">
        <f>AK177/AL177</f>
        <v>#REF!</v>
      </c>
      <c r="AO177" s="62" t="e">
        <f>(AL177-AK177)/AL177</f>
        <v>#REF!</v>
      </c>
    </row>
    <row r="178" spans="1:41" hidden="1" x14ac:dyDescent="0.3">
      <c r="A178" s="432"/>
      <c r="B178" s="229"/>
      <c r="C178" s="8" t="s">
        <v>156</v>
      </c>
      <c r="D178" s="4" t="e">
        <f t="shared" ref="D178:L178" si="136">(D177-Q177)/Q177</f>
        <v>#REF!</v>
      </c>
      <c r="E178" s="4" t="e">
        <f t="shared" si="136"/>
        <v>#REF!</v>
      </c>
      <c r="F178" s="4" t="e">
        <f t="shared" si="136"/>
        <v>#REF!</v>
      </c>
      <c r="G178" s="4" t="e">
        <f t="shared" si="136"/>
        <v>#REF!</v>
      </c>
      <c r="H178" s="4" t="e">
        <f t="shared" si="136"/>
        <v>#REF!</v>
      </c>
      <c r="I178" s="4" t="e">
        <f t="shared" si="136"/>
        <v>#REF!</v>
      </c>
      <c r="J178" s="4" t="e">
        <f t="shared" si="136"/>
        <v>#REF!</v>
      </c>
      <c r="K178" s="4" t="e">
        <f t="shared" si="136"/>
        <v>#REF!</v>
      </c>
      <c r="L178" s="4" t="e">
        <f t="shared" si="136"/>
        <v>#REF!</v>
      </c>
      <c r="M178" s="12"/>
      <c r="N178" s="12"/>
      <c r="O178" s="12"/>
      <c r="Q178" s="4" t="e">
        <f t="shared" ref="Q178:Y178" si="137">(Q177-AD177)/AD177</f>
        <v>#REF!</v>
      </c>
      <c r="R178" s="4" t="e">
        <f t="shared" si="137"/>
        <v>#REF!</v>
      </c>
      <c r="S178" s="4" t="e">
        <f t="shared" si="137"/>
        <v>#REF!</v>
      </c>
      <c r="T178" s="4" t="e">
        <f t="shared" si="137"/>
        <v>#REF!</v>
      </c>
      <c r="U178" s="4" t="e">
        <f t="shared" si="137"/>
        <v>#REF!</v>
      </c>
      <c r="V178" s="4" t="e">
        <f t="shared" si="137"/>
        <v>#REF!</v>
      </c>
      <c r="W178" s="4" t="e">
        <f t="shared" si="137"/>
        <v>#REF!</v>
      </c>
      <c r="X178" s="4" t="e">
        <f t="shared" si="137"/>
        <v>#REF!</v>
      </c>
      <c r="Y178" s="4" t="e">
        <f t="shared" si="137"/>
        <v>#REF!</v>
      </c>
      <c r="Z178" s="12"/>
      <c r="AA178" s="12"/>
      <c r="AB178" s="12"/>
      <c r="AD178" s="4"/>
      <c r="AE178" s="4"/>
      <c r="AF178" s="4"/>
      <c r="AG178" s="4"/>
      <c r="AH178" s="4"/>
      <c r="AI178" s="4"/>
      <c r="AJ178" s="4"/>
      <c r="AK178" s="4"/>
      <c r="AL178" s="4"/>
      <c r="AM178" s="12"/>
      <c r="AN178" s="12"/>
      <c r="AO178" s="12"/>
    </row>
    <row r="179" spans="1:41" hidden="1" x14ac:dyDescent="0.3">
      <c r="A179" s="432" t="s">
        <v>16</v>
      </c>
      <c r="B179" s="229" t="s">
        <v>34</v>
      </c>
      <c r="C179" s="8" t="s">
        <v>0</v>
      </c>
      <c r="D179" s="9" t="e">
        <f>#REF!+#REF!</f>
        <v>#REF!</v>
      </c>
      <c r="E179" s="9" t="e">
        <f>#REF!+#REF!</f>
        <v>#REF!</v>
      </c>
      <c r="F179" s="9" t="e">
        <f>#REF!+#REF!</f>
        <v>#REF!</v>
      </c>
      <c r="G179" s="9" t="e">
        <f>#REF!+#REF!</f>
        <v>#REF!</v>
      </c>
      <c r="H179" s="9" t="e">
        <f>#REF!+#REF!</f>
        <v>#REF!</v>
      </c>
      <c r="I179" s="9" t="e">
        <f>#REF!+#REF!</f>
        <v>#REF!</v>
      </c>
      <c r="J179" s="9" t="e">
        <f>#REF!+#REF!</f>
        <v>#REF!</v>
      </c>
      <c r="K179" s="9" t="e">
        <f>#REF!+#REF!</f>
        <v>#REF!</v>
      </c>
      <c r="L179" s="9" t="e">
        <f>#REF!+#REF!</f>
        <v>#REF!</v>
      </c>
      <c r="M179" s="62" t="e">
        <f>L179/SUM(L$179,L$181,L$183,L$185,L$187)</f>
        <v>#REF!</v>
      </c>
      <c r="N179" s="62" t="e">
        <f>K179/L179</f>
        <v>#REF!</v>
      </c>
      <c r="O179" s="62" t="e">
        <f>(L179-K179)/L179</f>
        <v>#REF!</v>
      </c>
      <c r="Q179" s="9" t="e">
        <f>#REF!+#REF!</f>
        <v>#REF!</v>
      </c>
      <c r="R179" s="9" t="e">
        <f>#REF!+#REF!</f>
        <v>#REF!</v>
      </c>
      <c r="S179" s="9" t="e">
        <f>#REF!+#REF!</f>
        <v>#REF!</v>
      </c>
      <c r="T179" s="9" t="e">
        <f>#REF!+#REF!</f>
        <v>#REF!</v>
      </c>
      <c r="U179" s="9" t="e">
        <f>#REF!+#REF!</f>
        <v>#REF!</v>
      </c>
      <c r="V179" s="9" t="e">
        <f>#REF!+#REF!</f>
        <v>#REF!</v>
      </c>
      <c r="W179" s="9" t="e">
        <f>#REF!+#REF!</f>
        <v>#REF!</v>
      </c>
      <c r="X179" s="9" t="e">
        <f>#REF!+#REF!</f>
        <v>#REF!</v>
      </c>
      <c r="Y179" s="9" t="e">
        <f>#REF!+#REF!</f>
        <v>#REF!</v>
      </c>
      <c r="Z179" s="62" t="e">
        <f>Y179/SUM(Y$179,Y$181,Y$183,Y$185,Y$187)</f>
        <v>#REF!</v>
      </c>
      <c r="AA179" s="62" t="e">
        <f>X179/Y179</f>
        <v>#REF!</v>
      </c>
      <c r="AB179" s="62" t="e">
        <f>(Y179-X179)/Y179</f>
        <v>#REF!</v>
      </c>
      <c r="AD179" s="9" t="e">
        <f>#REF!+#REF!</f>
        <v>#REF!</v>
      </c>
      <c r="AE179" s="9" t="e">
        <f>#REF!+#REF!</f>
        <v>#REF!</v>
      </c>
      <c r="AF179" s="9" t="e">
        <f>#REF!+#REF!</f>
        <v>#REF!</v>
      </c>
      <c r="AG179" s="9" t="e">
        <f>#REF!+#REF!</f>
        <v>#REF!</v>
      </c>
      <c r="AH179" s="9" t="e">
        <f>#REF!+#REF!</f>
        <v>#REF!</v>
      </c>
      <c r="AI179" s="9" t="e">
        <f>#REF!+#REF!</f>
        <v>#REF!</v>
      </c>
      <c r="AJ179" s="9" t="e">
        <f>#REF!+#REF!</f>
        <v>#REF!</v>
      </c>
      <c r="AK179" s="9" t="e">
        <f>#REF!+#REF!</f>
        <v>#REF!</v>
      </c>
      <c r="AL179" s="9" t="e">
        <f>#REF!+#REF!</f>
        <v>#REF!</v>
      </c>
      <c r="AM179" s="62" t="e">
        <f>AL179/SUM(AL$179,AL$181,AL$183,AL$185,AL$187)</f>
        <v>#REF!</v>
      </c>
      <c r="AN179" s="62" t="e">
        <f>AK179/AL179</f>
        <v>#REF!</v>
      </c>
      <c r="AO179" s="62" t="e">
        <f>(AL179-AK179)/AL179</f>
        <v>#REF!</v>
      </c>
    </row>
    <row r="180" spans="1:41" hidden="1" x14ac:dyDescent="0.3">
      <c r="A180" s="432"/>
      <c r="B180" s="229"/>
      <c r="C180" s="8" t="s">
        <v>156</v>
      </c>
      <c r="D180" s="4" t="e">
        <f t="shared" ref="D180:L180" si="138">(D179-Q179)/Q179</f>
        <v>#REF!</v>
      </c>
      <c r="E180" s="4" t="e">
        <f t="shared" si="138"/>
        <v>#REF!</v>
      </c>
      <c r="F180" s="4" t="e">
        <f t="shared" si="138"/>
        <v>#REF!</v>
      </c>
      <c r="G180" s="4" t="e">
        <f t="shared" si="138"/>
        <v>#REF!</v>
      </c>
      <c r="H180" s="4" t="e">
        <f t="shared" si="138"/>
        <v>#REF!</v>
      </c>
      <c r="I180" s="4" t="e">
        <f t="shared" si="138"/>
        <v>#REF!</v>
      </c>
      <c r="J180" s="4" t="e">
        <f t="shared" si="138"/>
        <v>#REF!</v>
      </c>
      <c r="K180" s="4" t="e">
        <f t="shared" si="138"/>
        <v>#REF!</v>
      </c>
      <c r="L180" s="4" t="e">
        <f t="shared" si="138"/>
        <v>#REF!</v>
      </c>
      <c r="M180" s="12"/>
      <c r="N180" s="12"/>
      <c r="O180" s="12"/>
      <c r="Q180" s="4" t="e">
        <f t="shared" ref="Q180:Y180" si="139">(Q179-AD179)/AD179</f>
        <v>#REF!</v>
      </c>
      <c r="R180" s="4" t="e">
        <f t="shared" si="139"/>
        <v>#REF!</v>
      </c>
      <c r="S180" s="4" t="e">
        <f t="shared" si="139"/>
        <v>#REF!</v>
      </c>
      <c r="T180" s="4" t="e">
        <f t="shared" si="139"/>
        <v>#REF!</v>
      </c>
      <c r="U180" s="4" t="e">
        <f t="shared" si="139"/>
        <v>#REF!</v>
      </c>
      <c r="V180" s="4" t="e">
        <f t="shared" si="139"/>
        <v>#REF!</v>
      </c>
      <c r="W180" s="4" t="e">
        <f t="shared" si="139"/>
        <v>#REF!</v>
      </c>
      <c r="X180" s="4" t="e">
        <f t="shared" si="139"/>
        <v>#REF!</v>
      </c>
      <c r="Y180" s="4" t="e">
        <f t="shared" si="139"/>
        <v>#REF!</v>
      </c>
      <c r="Z180" s="12"/>
      <c r="AA180" s="12"/>
      <c r="AB180" s="12"/>
      <c r="AD180" s="4"/>
      <c r="AE180" s="4"/>
      <c r="AF180" s="4"/>
      <c r="AG180" s="4"/>
      <c r="AH180" s="4"/>
      <c r="AI180" s="4"/>
      <c r="AJ180" s="4"/>
      <c r="AK180" s="4"/>
      <c r="AL180" s="4"/>
      <c r="AM180" s="12"/>
      <c r="AN180" s="12"/>
      <c r="AO180" s="12"/>
    </row>
    <row r="181" spans="1:41" hidden="1" x14ac:dyDescent="0.3">
      <c r="A181" s="432"/>
      <c r="B181" s="229" t="s">
        <v>35</v>
      </c>
      <c r="C181" s="8" t="s">
        <v>0</v>
      </c>
      <c r="D181" s="9" t="e">
        <f>#REF!+#REF!</f>
        <v>#REF!</v>
      </c>
      <c r="E181" s="9" t="e">
        <f>#REF!+#REF!</f>
        <v>#REF!</v>
      </c>
      <c r="F181" s="9" t="e">
        <f>#REF!+#REF!</f>
        <v>#REF!</v>
      </c>
      <c r="G181" s="9" t="e">
        <f>#REF!+#REF!</f>
        <v>#REF!</v>
      </c>
      <c r="H181" s="9" t="e">
        <f>#REF!+#REF!</f>
        <v>#REF!</v>
      </c>
      <c r="I181" s="9" t="e">
        <f>#REF!+#REF!</f>
        <v>#REF!</v>
      </c>
      <c r="J181" s="9" t="e">
        <f>#REF!+#REF!</f>
        <v>#REF!</v>
      </c>
      <c r="K181" s="9" t="e">
        <f>#REF!+#REF!</f>
        <v>#REF!</v>
      </c>
      <c r="L181" s="9" t="e">
        <f>#REF!+#REF!</f>
        <v>#REF!</v>
      </c>
      <c r="M181" s="62" t="e">
        <f>L181/SUM(L$179,L$181,L$183,L$185,L$187)</f>
        <v>#REF!</v>
      </c>
      <c r="N181" s="62" t="e">
        <f>K181/L181</f>
        <v>#REF!</v>
      </c>
      <c r="O181" s="62" t="e">
        <f>(L181-K181)/L181</f>
        <v>#REF!</v>
      </c>
      <c r="Q181" s="9" t="e">
        <f>#REF!+#REF!</f>
        <v>#REF!</v>
      </c>
      <c r="R181" s="9" t="e">
        <f>#REF!+#REF!</f>
        <v>#REF!</v>
      </c>
      <c r="S181" s="9" t="e">
        <f>#REF!+#REF!</f>
        <v>#REF!</v>
      </c>
      <c r="T181" s="9" t="e">
        <f>#REF!+#REF!</f>
        <v>#REF!</v>
      </c>
      <c r="U181" s="9" t="e">
        <f>#REF!+#REF!</f>
        <v>#REF!</v>
      </c>
      <c r="V181" s="9" t="e">
        <f>#REF!+#REF!</f>
        <v>#REF!</v>
      </c>
      <c r="W181" s="9" t="e">
        <f>#REF!+#REF!</f>
        <v>#REF!</v>
      </c>
      <c r="X181" s="9" t="e">
        <f>#REF!+#REF!</f>
        <v>#REF!</v>
      </c>
      <c r="Y181" s="9" t="e">
        <f>#REF!+#REF!</f>
        <v>#REF!</v>
      </c>
      <c r="Z181" s="62" t="e">
        <f>Y181/SUM(Y$179,Y$181,Y$183,Y$185,Y$187)</f>
        <v>#REF!</v>
      </c>
      <c r="AA181" s="62" t="e">
        <f>X181/Y181</f>
        <v>#REF!</v>
      </c>
      <c r="AB181" s="62" t="e">
        <f>(Y181-X181)/Y181</f>
        <v>#REF!</v>
      </c>
      <c r="AD181" s="9" t="e">
        <f>#REF!+#REF!</f>
        <v>#REF!</v>
      </c>
      <c r="AE181" s="9" t="e">
        <f>#REF!+#REF!</f>
        <v>#REF!</v>
      </c>
      <c r="AF181" s="9" t="e">
        <f>#REF!+#REF!</f>
        <v>#REF!</v>
      </c>
      <c r="AG181" s="9" t="e">
        <f>#REF!+#REF!</f>
        <v>#REF!</v>
      </c>
      <c r="AH181" s="9" t="e">
        <f>#REF!+#REF!</f>
        <v>#REF!</v>
      </c>
      <c r="AI181" s="9" t="e">
        <f>#REF!+#REF!</f>
        <v>#REF!</v>
      </c>
      <c r="AJ181" s="9" t="e">
        <f>#REF!+#REF!</f>
        <v>#REF!</v>
      </c>
      <c r="AK181" s="9" t="e">
        <f>#REF!+#REF!</f>
        <v>#REF!</v>
      </c>
      <c r="AL181" s="9" t="e">
        <f>#REF!+#REF!</f>
        <v>#REF!</v>
      </c>
      <c r="AM181" s="62" t="e">
        <f>AL181/SUM(AL$179,AL$181,AL$183,AL$185,AL$187)</f>
        <v>#REF!</v>
      </c>
      <c r="AN181" s="62" t="e">
        <f>AK181/AL181</f>
        <v>#REF!</v>
      </c>
      <c r="AO181" s="62" t="e">
        <f>(AL181-AK181)/AL181</f>
        <v>#REF!</v>
      </c>
    </row>
    <row r="182" spans="1:41" hidden="1" x14ac:dyDescent="0.3">
      <c r="A182" s="432"/>
      <c r="B182" s="229"/>
      <c r="C182" s="8" t="s">
        <v>156</v>
      </c>
      <c r="D182" s="4" t="e">
        <f t="shared" ref="D182:L182" si="140">(D181-Q181)/Q181</f>
        <v>#REF!</v>
      </c>
      <c r="E182" s="4" t="e">
        <f t="shared" si="140"/>
        <v>#REF!</v>
      </c>
      <c r="F182" s="4" t="e">
        <f t="shared" si="140"/>
        <v>#REF!</v>
      </c>
      <c r="G182" s="4" t="e">
        <f t="shared" si="140"/>
        <v>#REF!</v>
      </c>
      <c r="H182" s="4" t="e">
        <f t="shared" si="140"/>
        <v>#REF!</v>
      </c>
      <c r="I182" s="4" t="e">
        <f t="shared" si="140"/>
        <v>#REF!</v>
      </c>
      <c r="J182" s="4" t="e">
        <f t="shared" si="140"/>
        <v>#REF!</v>
      </c>
      <c r="K182" s="4" t="e">
        <f t="shared" si="140"/>
        <v>#REF!</v>
      </c>
      <c r="L182" s="4" t="e">
        <f t="shared" si="140"/>
        <v>#REF!</v>
      </c>
      <c r="M182" s="12"/>
      <c r="N182" s="12"/>
      <c r="O182" s="12"/>
      <c r="Q182" s="4" t="e">
        <f t="shared" ref="Q182:Y182" si="141">(Q181-AD181)/AD181</f>
        <v>#REF!</v>
      </c>
      <c r="R182" s="4" t="e">
        <f t="shared" si="141"/>
        <v>#REF!</v>
      </c>
      <c r="S182" s="4" t="e">
        <f t="shared" si="141"/>
        <v>#REF!</v>
      </c>
      <c r="T182" s="4" t="e">
        <f t="shared" si="141"/>
        <v>#REF!</v>
      </c>
      <c r="U182" s="4" t="e">
        <f t="shared" si="141"/>
        <v>#REF!</v>
      </c>
      <c r="V182" s="4" t="e">
        <f t="shared" si="141"/>
        <v>#REF!</v>
      </c>
      <c r="W182" s="4" t="e">
        <f t="shared" si="141"/>
        <v>#REF!</v>
      </c>
      <c r="X182" s="4" t="e">
        <f t="shared" si="141"/>
        <v>#REF!</v>
      </c>
      <c r="Y182" s="4" t="e">
        <f t="shared" si="141"/>
        <v>#REF!</v>
      </c>
      <c r="Z182" s="12"/>
      <c r="AA182" s="12"/>
      <c r="AB182" s="12"/>
      <c r="AD182" s="4"/>
      <c r="AE182" s="4"/>
      <c r="AF182" s="4"/>
      <c r="AG182" s="4"/>
      <c r="AH182" s="4"/>
      <c r="AI182" s="4"/>
      <c r="AJ182" s="4"/>
      <c r="AK182" s="4"/>
      <c r="AL182" s="4"/>
      <c r="AM182" s="12"/>
      <c r="AN182" s="12"/>
      <c r="AO182" s="12"/>
    </row>
    <row r="183" spans="1:41" hidden="1" x14ac:dyDescent="0.3">
      <c r="A183" s="432"/>
      <c r="B183" s="229" t="s">
        <v>36</v>
      </c>
      <c r="C183" s="8" t="s">
        <v>0</v>
      </c>
      <c r="D183" s="9" t="e">
        <f>#REF!+#REF!</f>
        <v>#REF!</v>
      </c>
      <c r="E183" s="9" t="e">
        <f>#REF!+#REF!</f>
        <v>#REF!</v>
      </c>
      <c r="F183" s="9" t="e">
        <f>#REF!+#REF!</f>
        <v>#REF!</v>
      </c>
      <c r="G183" s="9" t="e">
        <f>#REF!+#REF!</f>
        <v>#REF!</v>
      </c>
      <c r="H183" s="9" t="e">
        <f>#REF!+#REF!</f>
        <v>#REF!</v>
      </c>
      <c r="I183" s="9" t="e">
        <f>#REF!+#REF!</f>
        <v>#REF!</v>
      </c>
      <c r="J183" s="9" t="e">
        <f>#REF!+#REF!</f>
        <v>#REF!</v>
      </c>
      <c r="K183" s="9" t="e">
        <f>#REF!+#REF!</f>
        <v>#REF!</v>
      </c>
      <c r="L183" s="9" t="e">
        <f>#REF!+#REF!</f>
        <v>#REF!</v>
      </c>
      <c r="M183" s="62" t="e">
        <f>L183/SUM(L$179,L$181,L$183,L$185,L$187)</f>
        <v>#REF!</v>
      </c>
      <c r="N183" s="62" t="e">
        <f>K183/L183</f>
        <v>#REF!</v>
      </c>
      <c r="O183" s="62" t="e">
        <f>(L183-K183)/L183</f>
        <v>#REF!</v>
      </c>
      <c r="Q183" s="9" t="e">
        <f>#REF!+#REF!</f>
        <v>#REF!</v>
      </c>
      <c r="R183" s="9" t="e">
        <f>#REF!+#REF!</f>
        <v>#REF!</v>
      </c>
      <c r="S183" s="9" t="e">
        <f>#REF!+#REF!</f>
        <v>#REF!</v>
      </c>
      <c r="T183" s="9" t="e">
        <f>#REF!+#REF!</f>
        <v>#REF!</v>
      </c>
      <c r="U183" s="9" t="e">
        <f>#REF!+#REF!</f>
        <v>#REF!</v>
      </c>
      <c r="V183" s="9" t="e">
        <f>#REF!+#REF!</f>
        <v>#REF!</v>
      </c>
      <c r="W183" s="9" t="e">
        <f>#REF!+#REF!</f>
        <v>#REF!</v>
      </c>
      <c r="X183" s="9" t="e">
        <f>#REF!+#REF!</f>
        <v>#REF!</v>
      </c>
      <c r="Y183" s="9" t="e">
        <f>#REF!+#REF!</f>
        <v>#REF!</v>
      </c>
      <c r="Z183" s="62" t="e">
        <f>Y183/SUM(Y$179,Y$181,Y$183,Y$185,Y$187)</f>
        <v>#REF!</v>
      </c>
      <c r="AA183" s="62" t="e">
        <f>X183/Y183</f>
        <v>#REF!</v>
      </c>
      <c r="AB183" s="62" t="e">
        <f>(Y183-X183)/Y183</f>
        <v>#REF!</v>
      </c>
      <c r="AD183" s="9" t="e">
        <f>#REF!+#REF!</f>
        <v>#REF!</v>
      </c>
      <c r="AE183" s="9" t="e">
        <f>#REF!+#REF!</f>
        <v>#REF!</v>
      </c>
      <c r="AF183" s="9" t="e">
        <f>#REF!+#REF!</f>
        <v>#REF!</v>
      </c>
      <c r="AG183" s="9" t="e">
        <f>#REF!+#REF!</f>
        <v>#REF!</v>
      </c>
      <c r="AH183" s="9" t="e">
        <f>#REF!+#REF!</f>
        <v>#REF!</v>
      </c>
      <c r="AI183" s="9" t="e">
        <f>#REF!+#REF!</f>
        <v>#REF!</v>
      </c>
      <c r="AJ183" s="9" t="e">
        <f>#REF!+#REF!</f>
        <v>#REF!</v>
      </c>
      <c r="AK183" s="9" t="e">
        <f>#REF!+#REF!</f>
        <v>#REF!</v>
      </c>
      <c r="AL183" s="9" t="e">
        <f>#REF!+#REF!</f>
        <v>#REF!</v>
      </c>
      <c r="AM183" s="62" t="e">
        <f>AL183/SUM(AL$179,AL$181,AL$183,AL$185,AL$187)</f>
        <v>#REF!</v>
      </c>
      <c r="AN183" s="62" t="e">
        <f>AK183/AL183</f>
        <v>#REF!</v>
      </c>
      <c r="AO183" s="62" t="e">
        <f>(AL183-AK183)/AL183</f>
        <v>#REF!</v>
      </c>
    </row>
    <row r="184" spans="1:41" hidden="1" x14ac:dyDescent="0.3">
      <c r="A184" s="432"/>
      <c r="B184" s="229"/>
      <c r="C184" s="8" t="s">
        <v>156</v>
      </c>
      <c r="D184" s="4" t="e">
        <f t="shared" ref="D184:L184" si="142">(D183-Q183)/Q183</f>
        <v>#REF!</v>
      </c>
      <c r="E184" s="4" t="e">
        <f t="shared" si="142"/>
        <v>#REF!</v>
      </c>
      <c r="F184" s="4" t="e">
        <f t="shared" si="142"/>
        <v>#REF!</v>
      </c>
      <c r="G184" s="4" t="e">
        <f t="shared" si="142"/>
        <v>#REF!</v>
      </c>
      <c r="H184" s="4" t="e">
        <f t="shared" si="142"/>
        <v>#REF!</v>
      </c>
      <c r="I184" s="4" t="e">
        <f t="shared" si="142"/>
        <v>#REF!</v>
      </c>
      <c r="J184" s="4" t="e">
        <f t="shared" si="142"/>
        <v>#REF!</v>
      </c>
      <c r="K184" s="4" t="e">
        <f t="shared" si="142"/>
        <v>#REF!</v>
      </c>
      <c r="L184" s="4" t="e">
        <f t="shared" si="142"/>
        <v>#REF!</v>
      </c>
      <c r="M184" s="12"/>
      <c r="N184" s="12"/>
      <c r="O184" s="12"/>
      <c r="Q184" s="4" t="e">
        <f t="shared" ref="Q184:Y184" si="143">(Q183-AD183)/AD183</f>
        <v>#REF!</v>
      </c>
      <c r="R184" s="4" t="e">
        <f t="shared" si="143"/>
        <v>#REF!</v>
      </c>
      <c r="S184" s="4" t="e">
        <f t="shared" si="143"/>
        <v>#REF!</v>
      </c>
      <c r="T184" s="4" t="e">
        <f t="shared" si="143"/>
        <v>#REF!</v>
      </c>
      <c r="U184" s="4" t="e">
        <f t="shared" si="143"/>
        <v>#REF!</v>
      </c>
      <c r="V184" s="4" t="e">
        <f t="shared" si="143"/>
        <v>#REF!</v>
      </c>
      <c r="W184" s="4" t="e">
        <f t="shared" si="143"/>
        <v>#REF!</v>
      </c>
      <c r="X184" s="4" t="e">
        <f t="shared" si="143"/>
        <v>#REF!</v>
      </c>
      <c r="Y184" s="4" t="e">
        <f t="shared" si="143"/>
        <v>#REF!</v>
      </c>
      <c r="Z184" s="12"/>
      <c r="AA184" s="12"/>
      <c r="AB184" s="12"/>
      <c r="AD184" s="4"/>
      <c r="AE184" s="4"/>
      <c r="AF184" s="4"/>
      <c r="AG184" s="4"/>
      <c r="AH184" s="4"/>
      <c r="AI184" s="4"/>
      <c r="AJ184" s="4"/>
      <c r="AK184" s="4"/>
      <c r="AL184" s="4"/>
      <c r="AM184" s="12"/>
      <c r="AN184" s="12"/>
      <c r="AO184" s="12"/>
    </row>
    <row r="185" spans="1:41" hidden="1" x14ac:dyDescent="0.3">
      <c r="A185" s="432"/>
      <c r="B185" s="229" t="s">
        <v>264</v>
      </c>
      <c r="C185" s="8" t="s">
        <v>0</v>
      </c>
      <c r="D185" s="9" t="e">
        <f>#REF!+#REF!</f>
        <v>#REF!</v>
      </c>
      <c r="E185" s="9" t="e">
        <f>#REF!+#REF!</f>
        <v>#REF!</v>
      </c>
      <c r="F185" s="9" t="e">
        <f>#REF!+#REF!</f>
        <v>#REF!</v>
      </c>
      <c r="G185" s="9" t="e">
        <f>#REF!+#REF!</f>
        <v>#REF!</v>
      </c>
      <c r="H185" s="9" t="e">
        <f>#REF!+#REF!</f>
        <v>#REF!</v>
      </c>
      <c r="I185" s="9" t="e">
        <f>#REF!+#REF!</f>
        <v>#REF!</v>
      </c>
      <c r="J185" s="9" t="e">
        <f>#REF!+#REF!</f>
        <v>#REF!</v>
      </c>
      <c r="K185" s="9" t="e">
        <f>#REF!+#REF!</f>
        <v>#REF!</v>
      </c>
      <c r="L185" s="9" t="e">
        <f>#REF!+#REF!</f>
        <v>#REF!</v>
      </c>
      <c r="M185" s="62" t="e">
        <f>L185/SUM(L$179,L$181,L$183,L$185,L$187)</f>
        <v>#REF!</v>
      </c>
      <c r="N185" s="62" t="e">
        <f>K185/L185</f>
        <v>#REF!</v>
      </c>
      <c r="O185" s="62" t="e">
        <f>(L185-K185)/L185</f>
        <v>#REF!</v>
      </c>
      <c r="Q185" s="9" t="e">
        <f>#REF!+#REF!</f>
        <v>#REF!</v>
      </c>
      <c r="R185" s="9" t="e">
        <f>#REF!+#REF!</f>
        <v>#REF!</v>
      </c>
      <c r="S185" s="9" t="e">
        <f>#REF!+#REF!</f>
        <v>#REF!</v>
      </c>
      <c r="T185" s="9" t="e">
        <f>#REF!+#REF!</f>
        <v>#REF!</v>
      </c>
      <c r="U185" s="9" t="e">
        <f>#REF!+#REF!</f>
        <v>#REF!</v>
      </c>
      <c r="V185" s="9" t="e">
        <f>#REF!+#REF!</f>
        <v>#REF!</v>
      </c>
      <c r="W185" s="9" t="e">
        <f>#REF!+#REF!</f>
        <v>#REF!</v>
      </c>
      <c r="X185" s="9" t="e">
        <f>#REF!+#REF!</f>
        <v>#REF!</v>
      </c>
      <c r="Y185" s="9" t="e">
        <f>#REF!+#REF!</f>
        <v>#REF!</v>
      </c>
      <c r="Z185" s="62" t="e">
        <f>Y185/SUM(Y$179,Y$181,Y$183,Y$185,Y$187)</f>
        <v>#REF!</v>
      </c>
      <c r="AA185" s="62" t="e">
        <f>X185/Y185</f>
        <v>#REF!</v>
      </c>
      <c r="AB185" s="62" t="e">
        <f>(Y185-X185)/Y185</f>
        <v>#REF!</v>
      </c>
      <c r="AD185" s="9" t="e">
        <f>#REF!+#REF!</f>
        <v>#REF!</v>
      </c>
      <c r="AE185" s="9" t="e">
        <f>#REF!+#REF!</f>
        <v>#REF!</v>
      </c>
      <c r="AF185" s="9" t="e">
        <f>#REF!+#REF!</f>
        <v>#REF!</v>
      </c>
      <c r="AG185" s="9" t="e">
        <f>#REF!+#REF!</f>
        <v>#REF!</v>
      </c>
      <c r="AH185" s="9" t="e">
        <f>#REF!+#REF!</f>
        <v>#REF!</v>
      </c>
      <c r="AI185" s="9" t="e">
        <f>#REF!+#REF!</f>
        <v>#REF!</v>
      </c>
      <c r="AJ185" s="9" t="e">
        <f>#REF!+#REF!</f>
        <v>#REF!</v>
      </c>
      <c r="AK185" s="9" t="e">
        <f>#REF!+#REF!</f>
        <v>#REF!</v>
      </c>
      <c r="AL185" s="9" t="e">
        <f>#REF!+#REF!</f>
        <v>#REF!</v>
      </c>
      <c r="AM185" s="62" t="e">
        <f>AL185/SUM(AL$179,AL$181,AL$183,AL$185,AL$187)</f>
        <v>#REF!</v>
      </c>
      <c r="AN185" s="62" t="e">
        <f>AK185/AL185</f>
        <v>#REF!</v>
      </c>
      <c r="AO185" s="62" t="e">
        <f>(AL185-AK185)/AL185</f>
        <v>#REF!</v>
      </c>
    </row>
    <row r="186" spans="1:41" hidden="1" x14ac:dyDescent="0.3">
      <c r="A186" s="432"/>
      <c r="B186" s="229"/>
      <c r="C186" s="8" t="s">
        <v>157</v>
      </c>
      <c r="D186" s="4" t="e">
        <f t="shared" ref="D186:L186" si="144">(D185-Q185)/Q185</f>
        <v>#REF!</v>
      </c>
      <c r="E186" s="4" t="e">
        <f t="shared" si="144"/>
        <v>#REF!</v>
      </c>
      <c r="F186" s="4" t="e">
        <f t="shared" si="144"/>
        <v>#REF!</v>
      </c>
      <c r="G186" s="4" t="e">
        <f t="shared" si="144"/>
        <v>#REF!</v>
      </c>
      <c r="H186" s="4" t="e">
        <f t="shared" si="144"/>
        <v>#REF!</v>
      </c>
      <c r="I186" s="4" t="e">
        <f t="shared" si="144"/>
        <v>#REF!</v>
      </c>
      <c r="J186" s="4" t="e">
        <f t="shared" si="144"/>
        <v>#REF!</v>
      </c>
      <c r="K186" s="4" t="e">
        <f t="shared" si="144"/>
        <v>#REF!</v>
      </c>
      <c r="L186" s="4" t="e">
        <f t="shared" si="144"/>
        <v>#REF!</v>
      </c>
      <c r="M186" s="12"/>
      <c r="N186" s="12"/>
      <c r="O186" s="12"/>
      <c r="Q186" s="4" t="e">
        <f t="shared" ref="Q186:Y186" si="145">(Q185-AD185)/AD185</f>
        <v>#REF!</v>
      </c>
      <c r="R186" s="4" t="e">
        <f t="shared" si="145"/>
        <v>#REF!</v>
      </c>
      <c r="S186" s="4" t="e">
        <f t="shared" si="145"/>
        <v>#REF!</v>
      </c>
      <c r="T186" s="4" t="e">
        <f t="shared" si="145"/>
        <v>#REF!</v>
      </c>
      <c r="U186" s="4" t="e">
        <f t="shared" si="145"/>
        <v>#REF!</v>
      </c>
      <c r="V186" s="4" t="e">
        <f t="shared" si="145"/>
        <v>#REF!</v>
      </c>
      <c r="W186" s="4" t="e">
        <f t="shared" si="145"/>
        <v>#REF!</v>
      </c>
      <c r="X186" s="4" t="e">
        <f t="shared" si="145"/>
        <v>#REF!</v>
      </c>
      <c r="Y186" s="4" t="e">
        <f t="shared" si="145"/>
        <v>#REF!</v>
      </c>
      <c r="Z186" s="12"/>
      <c r="AA186" s="12"/>
      <c r="AB186" s="12"/>
      <c r="AD186" s="4"/>
      <c r="AE186" s="4"/>
      <c r="AF186" s="4"/>
      <c r="AG186" s="4"/>
      <c r="AH186" s="4"/>
      <c r="AI186" s="4"/>
      <c r="AJ186" s="4"/>
      <c r="AK186" s="4"/>
      <c r="AL186" s="4"/>
      <c r="AM186" s="12"/>
      <c r="AN186" s="12"/>
      <c r="AO186" s="12"/>
    </row>
    <row r="187" spans="1:41" hidden="1" x14ac:dyDescent="0.3">
      <c r="A187" s="432"/>
      <c r="B187" s="229" t="s">
        <v>76</v>
      </c>
      <c r="C187" s="8" t="s">
        <v>0</v>
      </c>
      <c r="D187" s="9" t="e">
        <f>#REF!+#REF!</f>
        <v>#REF!</v>
      </c>
      <c r="E187" s="9" t="e">
        <f>#REF!+#REF!</f>
        <v>#REF!</v>
      </c>
      <c r="F187" s="9" t="e">
        <f>#REF!+#REF!</f>
        <v>#REF!</v>
      </c>
      <c r="G187" s="9" t="e">
        <f>#REF!+#REF!</f>
        <v>#REF!</v>
      </c>
      <c r="H187" s="9" t="e">
        <f>#REF!+#REF!</f>
        <v>#REF!</v>
      </c>
      <c r="I187" s="9" t="e">
        <f>#REF!+#REF!</f>
        <v>#REF!</v>
      </c>
      <c r="J187" s="9" t="e">
        <f>#REF!+#REF!</f>
        <v>#REF!</v>
      </c>
      <c r="K187" s="9" t="e">
        <f>#REF!+#REF!</f>
        <v>#REF!</v>
      </c>
      <c r="L187" s="9" t="e">
        <f>#REF!+#REF!</f>
        <v>#REF!</v>
      </c>
      <c r="M187" s="62" t="e">
        <f>L187/SUM(L$179,L$181,L$183,L$185,L$187)</f>
        <v>#REF!</v>
      </c>
      <c r="N187" s="62" t="e">
        <f>K187/L187</f>
        <v>#REF!</v>
      </c>
      <c r="O187" s="62" t="e">
        <f>(L187-K187)/L187</f>
        <v>#REF!</v>
      </c>
      <c r="Q187" s="9" t="e">
        <f>#REF!+#REF!</f>
        <v>#REF!</v>
      </c>
      <c r="R187" s="9" t="e">
        <f>#REF!+#REF!</f>
        <v>#REF!</v>
      </c>
      <c r="S187" s="9" t="e">
        <f>#REF!+#REF!</f>
        <v>#REF!</v>
      </c>
      <c r="T187" s="9" t="e">
        <f>#REF!+#REF!</f>
        <v>#REF!</v>
      </c>
      <c r="U187" s="9" t="e">
        <f>#REF!+#REF!</f>
        <v>#REF!</v>
      </c>
      <c r="V187" s="9" t="e">
        <f>#REF!+#REF!</f>
        <v>#REF!</v>
      </c>
      <c r="W187" s="9" t="e">
        <f>#REF!+#REF!</f>
        <v>#REF!</v>
      </c>
      <c r="X187" s="9" t="e">
        <f>#REF!+#REF!</f>
        <v>#REF!</v>
      </c>
      <c r="Y187" s="9" t="e">
        <f>#REF!+#REF!</f>
        <v>#REF!</v>
      </c>
      <c r="Z187" s="62" t="e">
        <f>Y187/SUM(Y$179,Y$181,Y$183,Y$185,Y$187)</f>
        <v>#REF!</v>
      </c>
      <c r="AA187" s="62" t="e">
        <f>X187/Y187</f>
        <v>#REF!</v>
      </c>
      <c r="AB187" s="62" t="e">
        <f>(Y187-X187)/Y187</f>
        <v>#REF!</v>
      </c>
      <c r="AD187" s="9" t="e">
        <f>#REF!+#REF!</f>
        <v>#REF!</v>
      </c>
      <c r="AE187" s="9" t="e">
        <f>#REF!+#REF!</f>
        <v>#REF!</v>
      </c>
      <c r="AF187" s="9" t="e">
        <f>#REF!+#REF!</f>
        <v>#REF!</v>
      </c>
      <c r="AG187" s="9" t="e">
        <f>#REF!+#REF!</f>
        <v>#REF!</v>
      </c>
      <c r="AH187" s="9" t="e">
        <f>#REF!+#REF!</f>
        <v>#REF!</v>
      </c>
      <c r="AI187" s="9" t="e">
        <f>#REF!+#REF!</f>
        <v>#REF!</v>
      </c>
      <c r="AJ187" s="9" t="e">
        <f>#REF!+#REF!</f>
        <v>#REF!</v>
      </c>
      <c r="AK187" s="9" t="e">
        <f>#REF!+#REF!</f>
        <v>#REF!</v>
      </c>
      <c r="AL187" s="9" t="e">
        <f>#REF!+#REF!</f>
        <v>#REF!</v>
      </c>
      <c r="AM187" s="62" t="e">
        <f>AL187/SUM(AL$179,AL$181,AL$183,AL$185,AL$187)</f>
        <v>#REF!</v>
      </c>
      <c r="AN187" s="62" t="e">
        <f>AK187/AL187</f>
        <v>#REF!</v>
      </c>
      <c r="AO187" s="62" t="e">
        <f>(AL187-AK187)/AL187</f>
        <v>#REF!</v>
      </c>
    </row>
    <row r="188" spans="1:41" hidden="1" x14ac:dyDescent="0.3">
      <c r="A188" s="432"/>
      <c r="B188" s="229"/>
      <c r="C188" s="8" t="s">
        <v>156</v>
      </c>
      <c r="D188" s="4" t="e">
        <f t="shared" ref="D188:L188" si="146">(D187-Q187)/Q187</f>
        <v>#REF!</v>
      </c>
      <c r="E188" s="4" t="e">
        <f t="shared" si="146"/>
        <v>#REF!</v>
      </c>
      <c r="F188" s="4" t="e">
        <f t="shared" si="146"/>
        <v>#REF!</v>
      </c>
      <c r="G188" s="4" t="e">
        <f t="shared" si="146"/>
        <v>#REF!</v>
      </c>
      <c r="H188" s="4" t="e">
        <f t="shared" si="146"/>
        <v>#REF!</v>
      </c>
      <c r="I188" s="4" t="e">
        <f t="shared" si="146"/>
        <v>#REF!</v>
      </c>
      <c r="J188" s="4" t="e">
        <f t="shared" si="146"/>
        <v>#REF!</v>
      </c>
      <c r="K188" s="4" t="e">
        <f t="shared" si="146"/>
        <v>#REF!</v>
      </c>
      <c r="L188" s="4" t="e">
        <f t="shared" si="146"/>
        <v>#REF!</v>
      </c>
      <c r="M188" s="12"/>
      <c r="N188" s="12"/>
      <c r="O188" s="12"/>
      <c r="Q188" s="4" t="e">
        <f t="shared" ref="Q188:Y188" si="147">(Q187-AD187)/AD187</f>
        <v>#REF!</v>
      </c>
      <c r="R188" s="4" t="e">
        <f t="shared" si="147"/>
        <v>#REF!</v>
      </c>
      <c r="S188" s="4" t="e">
        <f t="shared" si="147"/>
        <v>#REF!</v>
      </c>
      <c r="T188" s="4" t="e">
        <f t="shared" si="147"/>
        <v>#REF!</v>
      </c>
      <c r="U188" s="4" t="e">
        <f t="shared" si="147"/>
        <v>#REF!</v>
      </c>
      <c r="V188" s="4" t="e">
        <f t="shared" si="147"/>
        <v>#REF!</v>
      </c>
      <c r="W188" s="4" t="e">
        <f t="shared" si="147"/>
        <v>#REF!</v>
      </c>
      <c r="X188" s="4" t="e">
        <f t="shared" si="147"/>
        <v>#REF!</v>
      </c>
      <c r="Y188" s="4" t="e">
        <f t="shared" si="147"/>
        <v>#REF!</v>
      </c>
      <c r="Z188" s="12"/>
      <c r="AA188" s="12"/>
      <c r="AB188" s="12"/>
      <c r="AD188" s="4"/>
      <c r="AE188" s="4"/>
      <c r="AF188" s="4"/>
      <c r="AG188" s="4"/>
      <c r="AH188" s="4"/>
      <c r="AI188" s="4"/>
      <c r="AJ188" s="4"/>
      <c r="AK188" s="4"/>
      <c r="AL188" s="4"/>
      <c r="AM188" s="12"/>
      <c r="AN188" s="12"/>
      <c r="AO188" s="12"/>
    </row>
    <row r="189" spans="1:41" hidden="1" x14ac:dyDescent="0.3">
      <c r="A189" s="432" t="s">
        <v>18</v>
      </c>
      <c r="B189" s="229" t="s">
        <v>34</v>
      </c>
      <c r="C189" s="8" t="s">
        <v>0</v>
      </c>
      <c r="D189" s="9" t="e">
        <f>#REF!+#REF!</f>
        <v>#REF!</v>
      </c>
      <c r="E189" s="9" t="e">
        <f>#REF!+#REF!</f>
        <v>#REF!</v>
      </c>
      <c r="F189" s="9" t="e">
        <f>#REF!+#REF!</f>
        <v>#REF!</v>
      </c>
      <c r="G189" s="9" t="e">
        <f>#REF!+#REF!</f>
        <v>#REF!</v>
      </c>
      <c r="H189" s="9" t="e">
        <f>#REF!+#REF!</f>
        <v>#REF!</v>
      </c>
      <c r="I189" s="9" t="e">
        <f>#REF!+#REF!</f>
        <v>#REF!</v>
      </c>
      <c r="J189" s="9" t="e">
        <f>#REF!+#REF!</f>
        <v>#REF!</v>
      </c>
      <c r="K189" s="9" t="e">
        <f>#REF!+#REF!</f>
        <v>#REF!</v>
      </c>
      <c r="L189" s="9" t="e">
        <f>#REF!+#REF!</f>
        <v>#REF!</v>
      </c>
      <c r="M189" s="62" t="e">
        <f>L189/SUM(L$189,L$191,L$193,L$195,L$197)</f>
        <v>#REF!</v>
      </c>
      <c r="N189" s="62" t="e">
        <f>K189/L189</f>
        <v>#REF!</v>
      </c>
      <c r="O189" s="62" t="e">
        <f>(L189-K189)/L189</f>
        <v>#REF!</v>
      </c>
      <c r="Q189" s="9" t="e">
        <f>#REF!+#REF!</f>
        <v>#REF!</v>
      </c>
      <c r="R189" s="9" t="e">
        <f>#REF!+#REF!</f>
        <v>#REF!</v>
      </c>
      <c r="S189" s="9" t="e">
        <f>#REF!+#REF!</f>
        <v>#REF!</v>
      </c>
      <c r="T189" s="9" t="e">
        <f>#REF!+#REF!</f>
        <v>#REF!</v>
      </c>
      <c r="U189" s="9" t="e">
        <f>#REF!+#REF!</f>
        <v>#REF!</v>
      </c>
      <c r="V189" s="9" t="e">
        <f>#REF!+#REF!</f>
        <v>#REF!</v>
      </c>
      <c r="W189" s="9" t="e">
        <f>#REF!+#REF!</f>
        <v>#REF!</v>
      </c>
      <c r="X189" s="9" t="e">
        <f>#REF!+#REF!</f>
        <v>#REF!</v>
      </c>
      <c r="Y189" s="9" t="e">
        <f>#REF!+#REF!</f>
        <v>#REF!</v>
      </c>
      <c r="Z189" s="62" t="e">
        <f>Y189/SUM(Y$189,Y$191,Y$193,Y$195,Y$197)</f>
        <v>#REF!</v>
      </c>
      <c r="AA189" s="62" t="e">
        <f>X189/Y189</f>
        <v>#REF!</v>
      </c>
      <c r="AB189" s="62" t="e">
        <f>(Y189-X189)/Y189</f>
        <v>#REF!</v>
      </c>
      <c r="AD189" s="9" t="e">
        <f>#REF!+#REF!</f>
        <v>#REF!</v>
      </c>
      <c r="AE189" s="9" t="e">
        <f>#REF!+#REF!</f>
        <v>#REF!</v>
      </c>
      <c r="AF189" s="9" t="e">
        <f>#REF!+#REF!</f>
        <v>#REF!</v>
      </c>
      <c r="AG189" s="9" t="e">
        <f>#REF!+#REF!</f>
        <v>#REF!</v>
      </c>
      <c r="AH189" s="9" t="e">
        <f>#REF!+#REF!</f>
        <v>#REF!</v>
      </c>
      <c r="AI189" s="9" t="e">
        <f>#REF!+#REF!</f>
        <v>#REF!</v>
      </c>
      <c r="AJ189" s="9" t="e">
        <f>#REF!+#REF!</f>
        <v>#REF!</v>
      </c>
      <c r="AK189" s="9" t="e">
        <f>#REF!+#REF!</f>
        <v>#REF!</v>
      </c>
      <c r="AL189" s="9" t="e">
        <f>#REF!+#REF!</f>
        <v>#REF!</v>
      </c>
      <c r="AM189" s="62" t="e">
        <f>AL189/SUM(AL$189,AL$191,AL$193,AL$195,AL$197)</f>
        <v>#REF!</v>
      </c>
      <c r="AN189" s="62" t="e">
        <f>AK189/AL189</f>
        <v>#REF!</v>
      </c>
      <c r="AO189" s="62" t="e">
        <f>(AL189-AK189)/AL189</f>
        <v>#REF!</v>
      </c>
    </row>
    <row r="190" spans="1:41" hidden="1" x14ac:dyDescent="0.3">
      <c r="A190" s="432"/>
      <c r="B190" s="229"/>
      <c r="C190" s="8" t="s">
        <v>156</v>
      </c>
      <c r="D190" s="4" t="e">
        <f t="shared" ref="D190:L190" si="148">(D189-Q189)/Q189</f>
        <v>#REF!</v>
      </c>
      <c r="E190" s="4" t="e">
        <f t="shared" si="148"/>
        <v>#REF!</v>
      </c>
      <c r="F190" s="4" t="e">
        <f t="shared" si="148"/>
        <v>#REF!</v>
      </c>
      <c r="G190" s="4" t="e">
        <f t="shared" si="148"/>
        <v>#REF!</v>
      </c>
      <c r="H190" s="4" t="e">
        <f t="shared" si="148"/>
        <v>#REF!</v>
      </c>
      <c r="I190" s="4" t="e">
        <f t="shared" si="148"/>
        <v>#REF!</v>
      </c>
      <c r="J190" s="4" t="e">
        <f t="shared" si="148"/>
        <v>#REF!</v>
      </c>
      <c r="K190" s="4" t="e">
        <f t="shared" si="148"/>
        <v>#REF!</v>
      </c>
      <c r="L190" s="4" t="e">
        <f t="shared" si="148"/>
        <v>#REF!</v>
      </c>
      <c r="M190" s="62"/>
      <c r="N190" s="12"/>
      <c r="O190" s="12"/>
      <c r="Q190" s="4" t="e">
        <f t="shared" ref="Q190:Y190" si="149">(Q189-AD189)/AD189</f>
        <v>#REF!</v>
      </c>
      <c r="R190" s="4" t="e">
        <f t="shared" si="149"/>
        <v>#REF!</v>
      </c>
      <c r="S190" s="4" t="e">
        <f t="shared" si="149"/>
        <v>#REF!</v>
      </c>
      <c r="T190" s="4" t="e">
        <f t="shared" si="149"/>
        <v>#REF!</v>
      </c>
      <c r="U190" s="4" t="e">
        <f t="shared" si="149"/>
        <v>#REF!</v>
      </c>
      <c r="V190" s="4" t="e">
        <f t="shared" si="149"/>
        <v>#REF!</v>
      </c>
      <c r="W190" s="4" t="e">
        <f t="shared" si="149"/>
        <v>#REF!</v>
      </c>
      <c r="X190" s="4" t="e">
        <f t="shared" si="149"/>
        <v>#REF!</v>
      </c>
      <c r="Y190" s="4" t="e">
        <f t="shared" si="149"/>
        <v>#REF!</v>
      </c>
      <c r="Z190" s="62"/>
      <c r="AA190" s="12"/>
      <c r="AB190" s="12"/>
      <c r="AD190" s="4"/>
      <c r="AE190" s="4"/>
      <c r="AF190" s="4"/>
      <c r="AG190" s="4"/>
      <c r="AH190" s="4"/>
      <c r="AI190" s="4"/>
      <c r="AJ190" s="4"/>
      <c r="AK190" s="4"/>
      <c r="AL190" s="4"/>
      <c r="AM190" s="62"/>
      <c r="AN190" s="12"/>
      <c r="AO190" s="12"/>
    </row>
    <row r="191" spans="1:41" hidden="1" x14ac:dyDescent="0.3">
      <c r="A191" s="432"/>
      <c r="B191" s="229" t="s">
        <v>35</v>
      </c>
      <c r="C191" s="8" t="s">
        <v>0</v>
      </c>
      <c r="D191" s="9" t="e">
        <f>#REF!+#REF!</f>
        <v>#REF!</v>
      </c>
      <c r="E191" s="9" t="e">
        <f>#REF!+#REF!</f>
        <v>#REF!</v>
      </c>
      <c r="F191" s="9" t="e">
        <f>#REF!+#REF!</f>
        <v>#REF!</v>
      </c>
      <c r="G191" s="9" t="e">
        <f>#REF!+#REF!</f>
        <v>#REF!</v>
      </c>
      <c r="H191" s="9" t="e">
        <f>#REF!+#REF!</f>
        <v>#REF!</v>
      </c>
      <c r="I191" s="9" t="e">
        <f>#REF!+#REF!</f>
        <v>#REF!</v>
      </c>
      <c r="J191" s="9" t="e">
        <f>#REF!+#REF!</f>
        <v>#REF!</v>
      </c>
      <c r="K191" s="9" t="e">
        <f>#REF!+#REF!</f>
        <v>#REF!</v>
      </c>
      <c r="L191" s="9" t="e">
        <f>#REF!+#REF!</f>
        <v>#REF!</v>
      </c>
      <c r="M191" s="62" t="e">
        <f>L191/SUM(L$189,L$191,L$193,L$195,L$197)</f>
        <v>#REF!</v>
      </c>
      <c r="N191" s="62" t="e">
        <f>K191/L191</f>
        <v>#REF!</v>
      </c>
      <c r="O191" s="62" t="e">
        <f>(L191-K191)/L191</f>
        <v>#REF!</v>
      </c>
      <c r="Q191" s="9" t="e">
        <f>#REF!+#REF!</f>
        <v>#REF!</v>
      </c>
      <c r="R191" s="9" t="e">
        <f>#REF!+#REF!</f>
        <v>#REF!</v>
      </c>
      <c r="S191" s="9" t="e">
        <f>#REF!+#REF!</f>
        <v>#REF!</v>
      </c>
      <c r="T191" s="9" t="e">
        <f>#REF!+#REF!</f>
        <v>#REF!</v>
      </c>
      <c r="U191" s="9" t="e">
        <f>#REF!+#REF!</f>
        <v>#REF!</v>
      </c>
      <c r="V191" s="9" t="e">
        <f>#REF!+#REF!</f>
        <v>#REF!</v>
      </c>
      <c r="W191" s="9" t="e">
        <f>#REF!+#REF!</f>
        <v>#REF!</v>
      </c>
      <c r="X191" s="9" t="e">
        <f>#REF!+#REF!</f>
        <v>#REF!</v>
      </c>
      <c r="Y191" s="9" t="e">
        <f>#REF!+#REF!</f>
        <v>#REF!</v>
      </c>
      <c r="Z191" s="62" t="e">
        <f>Y191/SUM(Y$189,Y$191,Y$193,Y$195,Y$197)</f>
        <v>#REF!</v>
      </c>
      <c r="AA191" s="62" t="e">
        <f>X191/Y191</f>
        <v>#REF!</v>
      </c>
      <c r="AB191" s="62" t="e">
        <f>(Y191-X191)/Y191</f>
        <v>#REF!</v>
      </c>
      <c r="AD191" s="9" t="e">
        <f>#REF!+#REF!</f>
        <v>#REF!</v>
      </c>
      <c r="AE191" s="9" t="e">
        <f>#REF!+#REF!</f>
        <v>#REF!</v>
      </c>
      <c r="AF191" s="9" t="e">
        <f>#REF!+#REF!</f>
        <v>#REF!</v>
      </c>
      <c r="AG191" s="9" t="e">
        <f>#REF!+#REF!</f>
        <v>#REF!</v>
      </c>
      <c r="AH191" s="9" t="e">
        <f>#REF!+#REF!</f>
        <v>#REF!</v>
      </c>
      <c r="AI191" s="9" t="e">
        <f>#REF!+#REF!</f>
        <v>#REF!</v>
      </c>
      <c r="AJ191" s="9" t="e">
        <f>#REF!+#REF!</f>
        <v>#REF!</v>
      </c>
      <c r="AK191" s="9" t="e">
        <f>#REF!+#REF!</f>
        <v>#REF!</v>
      </c>
      <c r="AL191" s="9" t="e">
        <f>#REF!+#REF!</f>
        <v>#REF!</v>
      </c>
      <c r="AM191" s="62" t="e">
        <f>AL191/SUM(AL$189,AL$191,AL$193,AL$195,AL$197)</f>
        <v>#REF!</v>
      </c>
      <c r="AN191" s="62" t="e">
        <f>AK191/AL191</f>
        <v>#REF!</v>
      </c>
      <c r="AO191" s="62" t="e">
        <f>(AL191-AK191)/AL191</f>
        <v>#REF!</v>
      </c>
    </row>
    <row r="192" spans="1:41" hidden="1" x14ac:dyDescent="0.3">
      <c r="A192" s="432"/>
      <c r="B192" s="229"/>
      <c r="C192" s="8" t="s">
        <v>156</v>
      </c>
      <c r="D192" s="4" t="e">
        <f t="shared" ref="D192:L192" si="150">(D191-Q191)/Q191</f>
        <v>#REF!</v>
      </c>
      <c r="E192" s="4" t="e">
        <f t="shared" si="150"/>
        <v>#REF!</v>
      </c>
      <c r="F192" s="4" t="e">
        <f t="shared" si="150"/>
        <v>#REF!</v>
      </c>
      <c r="G192" s="4" t="e">
        <f t="shared" si="150"/>
        <v>#REF!</v>
      </c>
      <c r="H192" s="4" t="e">
        <f t="shared" si="150"/>
        <v>#REF!</v>
      </c>
      <c r="I192" s="4" t="e">
        <f t="shared" si="150"/>
        <v>#REF!</v>
      </c>
      <c r="J192" s="4" t="e">
        <f t="shared" si="150"/>
        <v>#REF!</v>
      </c>
      <c r="K192" s="4" t="e">
        <f t="shared" si="150"/>
        <v>#REF!</v>
      </c>
      <c r="L192" s="4" t="e">
        <f t="shared" si="150"/>
        <v>#REF!</v>
      </c>
      <c r="M192" s="12"/>
      <c r="N192" s="12"/>
      <c r="O192" s="12"/>
      <c r="Q192" s="4" t="e">
        <f t="shared" ref="Q192:Y192" si="151">(Q191-AD191)/AD191</f>
        <v>#REF!</v>
      </c>
      <c r="R192" s="4" t="e">
        <f t="shared" si="151"/>
        <v>#REF!</v>
      </c>
      <c r="S192" s="4" t="e">
        <f t="shared" si="151"/>
        <v>#REF!</v>
      </c>
      <c r="T192" s="4" t="e">
        <f t="shared" si="151"/>
        <v>#REF!</v>
      </c>
      <c r="U192" s="4" t="e">
        <f t="shared" si="151"/>
        <v>#REF!</v>
      </c>
      <c r="V192" s="4" t="e">
        <f t="shared" si="151"/>
        <v>#REF!</v>
      </c>
      <c r="W192" s="4" t="e">
        <f t="shared" si="151"/>
        <v>#REF!</v>
      </c>
      <c r="X192" s="4" t="e">
        <f t="shared" si="151"/>
        <v>#REF!</v>
      </c>
      <c r="Y192" s="4" t="e">
        <f t="shared" si="151"/>
        <v>#REF!</v>
      </c>
      <c r="Z192" s="12"/>
      <c r="AA192" s="12"/>
      <c r="AB192" s="12"/>
      <c r="AD192" s="4"/>
      <c r="AE192" s="4"/>
      <c r="AF192" s="4"/>
      <c r="AG192" s="4"/>
      <c r="AH192" s="4"/>
      <c r="AI192" s="4"/>
      <c r="AJ192" s="4"/>
      <c r="AK192" s="4"/>
      <c r="AL192" s="4"/>
      <c r="AM192" s="12"/>
      <c r="AN192" s="12"/>
      <c r="AO192" s="12"/>
    </row>
    <row r="193" spans="1:41" hidden="1" x14ac:dyDescent="0.3">
      <c r="A193" s="432"/>
      <c r="B193" s="229" t="s">
        <v>36</v>
      </c>
      <c r="C193" s="8" t="s">
        <v>0</v>
      </c>
      <c r="D193" s="9" t="e">
        <f>#REF!+#REF!</f>
        <v>#REF!</v>
      </c>
      <c r="E193" s="9" t="e">
        <f>#REF!+#REF!</f>
        <v>#REF!</v>
      </c>
      <c r="F193" s="9" t="e">
        <f>#REF!+#REF!</f>
        <v>#REF!</v>
      </c>
      <c r="G193" s="9" t="e">
        <f>#REF!+#REF!</f>
        <v>#REF!</v>
      </c>
      <c r="H193" s="9" t="e">
        <f>#REF!+#REF!</f>
        <v>#REF!</v>
      </c>
      <c r="I193" s="9" t="e">
        <f>#REF!+#REF!</f>
        <v>#REF!</v>
      </c>
      <c r="J193" s="9" t="e">
        <f>#REF!+#REF!</f>
        <v>#REF!</v>
      </c>
      <c r="K193" s="9" t="e">
        <f>#REF!+#REF!</f>
        <v>#REF!</v>
      </c>
      <c r="L193" s="9" t="e">
        <f>#REF!+#REF!</f>
        <v>#REF!</v>
      </c>
      <c r="M193" s="62" t="e">
        <f>L193/SUM(L$189,L$191,L$193,L$195,L$197)</f>
        <v>#REF!</v>
      </c>
      <c r="N193" s="62" t="e">
        <f>K193/L193</f>
        <v>#REF!</v>
      </c>
      <c r="O193" s="62" t="e">
        <f>(L193-K193)/L193</f>
        <v>#REF!</v>
      </c>
      <c r="Q193" s="9" t="e">
        <f>#REF!+#REF!</f>
        <v>#REF!</v>
      </c>
      <c r="R193" s="9" t="e">
        <f>#REF!+#REF!</f>
        <v>#REF!</v>
      </c>
      <c r="S193" s="9" t="e">
        <f>#REF!+#REF!</f>
        <v>#REF!</v>
      </c>
      <c r="T193" s="9" t="e">
        <f>#REF!+#REF!</f>
        <v>#REF!</v>
      </c>
      <c r="U193" s="9" t="e">
        <f>#REF!+#REF!</f>
        <v>#REF!</v>
      </c>
      <c r="V193" s="9" t="e">
        <f>#REF!+#REF!</f>
        <v>#REF!</v>
      </c>
      <c r="W193" s="9" t="e">
        <f>#REF!+#REF!</f>
        <v>#REF!</v>
      </c>
      <c r="X193" s="9" t="e">
        <f>#REF!+#REF!</f>
        <v>#REF!</v>
      </c>
      <c r="Y193" s="9" t="e">
        <f>#REF!+#REF!</f>
        <v>#REF!</v>
      </c>
      <c r="Z193" s="62" t="e">
        <f>Y193/SUM(Y$189,Y$191,Y$193,Y$195,Y$197)</f>
        <v>#REF!</v>
      </c>
      <c r="AA193" s="62" t="e">
        <f>X193/Y193</f>
        <v>#REF!</v>
      </c>
      <c r="AB193" s="62" t="e">
        <f>(Y193-X193)/Y193</f>
        <v>#REF!</v>
      </c>
      <c r="AD193" s="9" t="e">
        <f>#REF!+#REF!</f>
        <v>#REF!</v>
      </c>
      <c r="AE193" s="9" t="e">
        <f>#REF!+#REF!</f>
        <v>#REF!</v>
      </c>
      <c r="AF193" s="9" t="e">
        <f>#REF!+#REF!</f>
        <v>#REF!</v>
      </c>
      <c r="AG193" s="9" t="e">
        <f>#REF!+#REF!</f>
        <v>#REF!</v>
      </c>
      <c r="AH193" s="9" t="e">
        <f>#REF!+#REF!</f>
        <v>#REF!</v>
      </c>
      <c r="AI193" s="9" t="e">
        <f>#REF!+#REF!</f>
        <v>#REF!</v>
      </c>
      <c r="AJ193" s="9" t="e">
        <f>#REF!+#REF!</f>
        <v>#REF!</v>
      </c>
      <c r="AK193" s="9" t="e">
        <f>#REF!+#REF!</f>
        <v>#REF!</v>
      </c>
      <c r="AL193" s="9" t="e">
        <f>#REF!+#REF!</f>
        <v>#REF!</v>
      </c>
      <c r="AM193" s="62" t="e">
        <f>AL193/SUM(AL$189,AL$191,AL$193,AL$195,AL$197)</f>
        <v>#REF!</v>
      </c>
      <c r="AN193" s="62" t="e">
        <f>AK193/AL193</f>
        <v>#REF!</v>
      </c>
      <c r="AO193" s="62" t="e">
        <f>(AL193-AK193)/AL193</f>
        <v>#REF!</v>
      </c>
    </row>
    <row r="194" spans="1:41" hidden="1" x14ac:dyDescent="0.3">
      <c r="A194" s="432"/>
      <c r="B194" s="229"/>
      <c r="C194" s="8" t="s">
        <v>156</v>
      </c>
      <c r="D194" s="4" t="e">
        <f t="shared" ref="D194:L194" si="152">(D193-Q193)/Q193</f>
        <v>#REF!</v>
      </c>
      <c r="E194" s="4" t="e">
        <f t="shared" si="152"/>
        <v>#REF!</v>
      </c>
      <c r="F194" s="4" t="e">
        <f t="shared" si="152"/>
        <v>#REF!</v>
      </c>
      <c r="G194" s="4" t="e">
        <f t="shared" si="152"/>
        <v>#REF!</v>
      </c>
      <c r="H194" s="4" t="e">
        <f t="shared" si="152"/>
        <v>#REF!</v>
      </c>
      <c r="I194" s="4" t="e">
        <f t="shared" si="152"/>
        <v>#REF!</v>
      </c>
      <c r="J194" s="4" t="e">
        <f t="shared" si="152"/>
        <v>#REF!</v>
      </c>
      <c r="K194" s="4" t="e">
        <f t="shared" si="152"/>
        <v>#REF!</v>
      </c>
      <c r="L194" s="4" t="e">
        <f t="shared" si="152"/>
        <v>#REF!</v>
      </c>
      <c r="M194" s="12"/>
      <c r="N194" s="12"/>
      <c r="O194" s="12"/>
      <c r="Q194" s="4" t="e">
        <f t="shared" ref="Q194:Y194" si="153">(Q193-AD193)/AD193</f>
        <v>#REF!</v>
      </c>
      <c r="R194" s="4" t="e">
        <f t="shared" si="153"/>
        <v>#REF!</v>
      </c>
      <c r="S194" s="4" t="e">
        <f t="shared" si="153"/>
        <v>#REF!</v>
      </c>
      <c r="T194" s="4" t="e">
        <f t="shared" si="153"/>
        <v>#REF!</v>
      </c>
      <c r="U194" s="4" t="e">
        <f t="shared" si="153"/>
        <v>#REF!</v>
      </c>
      <c r="V194" s="4" t="e">
        <f t="shared" si="153"/>
        <v>#REF!</v>
      </c>
      <c r="W194" s="4" t="e">
        <f t="shared" si="153"/>
        <v>#REF!</v>
      </c>
      <c r="X194" s="4" t="e">
        <f t="shared" si="153"/>
        <v>#REF!</v>
      </c>
      <c r="Y194" s="4" t="e">
        <f t="shared" si="153"/>
        <v>#REF!</v>
      </c>
      <c r="Z194" s="12"/>
      <c r="AA194" s="12"/>
      <c r="AB194" s="12"/>
      <c r="AD194" s="4"/>
      <c r="AE194" s="4"/>
      <c r="AF194" s="4"/>
      <c r="AG194" s="4"/>
      <c r="AH194" s="4"/>
      <c r="AI194" s="4"/>
      <c r="AJ194" s="4"/>
      <c r="AK194" s="4"/>
      <c r="AL194" s="4"/>
      <c r="AM194" s="12"/>
      <c r="AN194" s="12"/>
      <c r="AO194" s="12"/>
    </row>
    <row r="195" spans="1:41" hidden="1" x14ac:dyDescent="0.3">
      <c r="A195" s="432"/>
      <c r="B195" s="229" t="s">
        <v>264</v>
      </c>
      <c r="C195" s="8" t="s">
        <v>0</v>
      </c>
      <c r="D195" s="9" t="e">
        <f>#REF!+#REF!</f>
        <v>#REF!</v>
      </c>
      <c r="E195" s="9" t="e">
        <f>#REF!+#REF!</f>
        <v>#REF!</v>
      </c>
      <c r="F195" s="9" t="e">
        <f>#REF!+#REF!</f>
        <v>#REF!</v>
      </c>
      <c r="G195" s="9" t="e">
        <f>#REF!+#REF!</f>
        <v>#REF!</v>
      </c>
      <c r="H195" s="9" t="e">
        <f>#REF!+#REF!</f>
        <v>#REF!</v>
      </c>
      <c r="I195" s="9" t="e">
        <f>#REF!+#REF!</f>
        <v>#REF!</v>
      </c>
      <c r="J195" s="9" t="e">
        <f>#REF!+#REF!</f>
        <v>#REF!</v>
      </c>
      <c r="K195" s="9" t="e">
        <f>#REF!+#REF!</f>
        <v>#REF!</v>
      </c>
      <c r="L195" s="9" t="e">
        <f>#REF!+#REF!</f>
        <v>#REF!</v>
      </c>
      <c r="M195" s="62" t="e">
        <f>L195/SUM(L$189,L$191,L$193,L$195,L$197)</f>
        <v>#REF!</v>
      </c>
      <c r="N195" s="62" t="e">
        <f>K195/L195</f>
        <v>#REF!</v>
      </c>
      <c r="O195" s="62" t="e">
        <f>(L195-K195)/L195</f>
        <v>#REF!</v>
      </c>
      <c r="Q195" s="9" t="e">
        <f>#REF!+#REF!</f>
        <v>#REF!</v>
      </c>
      <c r="R195" s="9" t="e">
        <f>#REF!+#REF!</f>
        <v>#REF!</v>
      </c>
      <c r="S195" s="9" t="e">
        <f>#REF!+#REF!</f>
        <v>#REF!</v>
      </c>
      <c r="T195" s="9" t="e">
        <f>#REF!+#REF!</f>
        <v>#REF!</v>
      </c>
      <c r="U195" s="9" t="e">
        <f>#REF!+#REF!</f>
        <v>#REF!</v>
      </c>
      <c r="V195" s="9" t="e">
        <f>#REF!+#REF!</f>
        <v>#REF!</v>
      </c>
      <c r="W195" s="9" t="e">
        <f>#REF!+#REF!</f>
        <v>#REF!</v>
      </c>
      <c r="X195" s="9" t="e">
        <f>#REF!+#REF!</f>
        <v>#REF!</v>
      </c>
      <c r="Y195" s="9" t="e">
        <f>#REF!+#REF!</f>
        <v>#REF!</v>
      </c>
      <c r="Z195" s="62" t="e">
        <f>Y195/SUM(Y$189,Y$191,Y$193,Y$195,Y$197)</f>
        <v>#REF!</v>
      </c>
      <c r="AA195" s="62" t="e">
        <f>X195/Y195</f>
        <v>#REF!</v>
      </c>
      <c r="AB195" s="62" t="e">
        <f>(Y195-X195)/Y195</f>
        <v>#REF!</v>
      </c>
      <c r="AD195" s="9" t="e">
        <f>#REF!+#REF!</f>
        <v>#REF!</v>
      </c>
      <c r="AE195" s="9" t="e">
        <f>#REF!+#REF!</f>
        <v>#REF!</v>
      </c>
      <c r="AF195" s="9" t="e">
        <f>#REF!+#REF!</f>
        <v>#REF!</v>
      </c>
      <c r="AG195" s="9" t="e">
        <f>#REF!+#REF!</f>
        <v>#REF!</v>
      </c>
      <c r="AH195" s="9" t="e">
        <f>#REF!+#REF!</f>
        <v>#REF!</v>
      </c>
      <c r="AI195" s="9" t="e">
        <f>#REF!+#REF!</f>
        <v>#REF!</v>
      </c>
      <c r="AJ195" s="9" t="e">
        <f>#REF!+#REF!</f>
        <v>#REF!</v>
      </c>
      <c r="AK195" s="9" t="e">
        <f>#REF!+#REF!</f>
        <v>#REF!</v>
      </c>
      <c r="AL195" s="9" t="e">
        <f>#REF!+#REF!</f>
        <v>#REF!</v>
      </c>
      <c r="AM195" s="62" t="e">
        <f>AL195/SUM(AL$189,AL$191,AL$193,AL$195,AL$197)</f>
        <v>#REF!</v>
      </c>
      <c r="AN195" s="62" t="e">
        <f>AK195/AL195</f>
        <v>#REF!</v>
      </c>
      <c r="AO195" s="62" t="e">
        <f>(AL195-AK195)/AL195</f>
        <v>#REF!</v>
      </c>
    </row>
    <row r="196" spans="1:41" hidden="1" x14ac:dyDescent="0.3">
      <c r="A196" s="432"/>
      <c r="B196" s="229"/>
      <c r="C196" s="8" t="s">
        <v>157</v>
      </c>
      <c r="D196" s="4" t="e">
        <f t="shared" ref="D196:L196" si="154">(D195-Q195)/Q195</f>
        <v>#REF!</v>
      </c>
      <c r="E196" s="4" t="e">
        <f t="shared" si="154"/>
        <v>#REF!</v>
      </c>
      <c r="F196" s="4" t="e">
        <f t="shared" si="154"/>
        <v>#REF!</v>
      </c>
      <c r="G196" s="4" t="e">
        <f t="shared" si="154"/>
        <v>#REF!</v>
      </c>
      <c r="H196" s="4" t="e">
        <f t="shared" si="154"/>
        <v>#REF!</v>
      </c>
      <c r="I196" s="4" t="e">
        <f t="shared" si="154"/>
        <v>#REF!</v>
      </c>
      <c r="J196" s="4" t="e">
        <f t="shared" si="154"/>
        <v>#REF!</v>
      </c>
      <c r="K196" s="4" t="e">
        <f t="shared" si="154"/>
        <v>#REF!</v>
      </c>
      <c r="L196" s="4" t="e">
        <f t="shared" si="154"/>
        <v>#REF!</v>
      </c>
      <c r="M196" s="12"/>
      <c r="N196" s="12"/>
      <c r="O196" s="12"/>
      <c r="Q196" s="4" t="e">
        <f t="shared" ref="Q196:Y196" si="155">(Q195-AD195)/AD195</f>
        <v>#REF!</v>
      </c>
      <c r="R196" s="4" t="e">
        <f t="shared" si="155"/>
        <v>#REF!</v>
      </c>
      <c r="S196" s="4" t="e">
        <f t="shared" si="155"/>
        <v>#REF!</v>
      </c>
      <c r="T196" s="4" t="e">
        <f t="shared" si="155"/>
        <v>#REF!</v>
      </c>
      <c r="U196" s="4" t="e">
        <f t="shared" si="155"/>
        <v>#REF!</v>
      </c>
      <c r="V196" s="4" t="e">
        <f t="shared" si="155"/>
        <v>#REF!</v>
      </c>
      <c r="W196" s="4" t="e">
        <f t="shared" si="155"/>
        <v>#REF!</v>
      </c>
      <c r="X196" s="4" t="e">
        <f t="shared" si="155"/>
        <v>#REF!</v>
      </c>
      <c r="Y196" s="4" t="e">
        <f t="shared" si="155"/>
        <v>#REF!</v>
      </c>
      <c r="Z196" s="12"/>
      <c r="AA196" s="12"/>
      <c r="AB196" s="12"/>
      <c r="AD196" s="4"/>
      <c r="AE196" s="4"/>
      <c r="AF196" s="4"/>
      <c r="AG196" s="4"/>
      <c r="AH196" s="4"/>
      <c r="AI196" s="4"/>
      <c r="AJ196" s="4"/>
      <c r="AK196" s="4"/>
      <c r="AL196" s="4"/>
      <c r="AM196" s="12"/>
      <c r="AN196" s="12"/>
      <c r="AO196" s="12"/>
    </row>
    <row r="197" spans="1:41" hidden="1" x14ac:dyDescent="0.3">
      <c r="A197" s="432"/>
      <c r="B197" s="229" t="s">
        <v>76</v>
      </c>
      <c r="C197" s="8" t="s">
        <v>0</v>
      </c>
      <c r="D197" s="9" t="e">
        <f>#REF!+#REF!</f>
        <v>#REF!</v>
      </c>
      <c r="E197" s="9" t="e">
        <f>#REF!+#REF!</f>
        <v>#REF!</v>
      </c>
      <c r="F197" s="9" t="e">
        <f>#REF!+#REF!</f>
        <v>#REF!</v>
      </c>
      <c r="G197" s="9" t="e">
        <f>#REF!+#REF!</f>
        <v>#REF!</v>
      </c>
      <c r="H197" s="9" t="e">
        <f>#REF!+#REF!</f>
        <v>#REF!</v>
      </c>
      <c r="I197" s="9" t="e">
        <f>#REF!+#REF!</f>
        <v>#REF!</v>
      </c>
      <c r="J197" s="9" t="e">
        <f>#REF!+#REF!</f>
        <v>#REF!</v>
      </c>
      <c r="K197" s="9" t="e">
        <f>#REF!+#REF!</f>
        <v>#REF!</v>
      </c>
      <c r="L197" s="9" t="e">
        <f>#REF!+#REF!</f>
        <v>#REF!</v>
      </c>
      <c r="M197" s="62" t="e">
        <f>L197/SUM(L$189,L$191,L$193,L$195,L$197)</f>
        <v>#REF!</v>
      </c>
      <c r="N197" s="62" t="e">
        <f>K197/L197</f>
        <v>#REF!</v>
      </c>
      <c r="O197" s="62" t="e">
        <f>(L197-K197)/L197</f>
        <v>#REF!</v>
      </c>
      <c r="Q197" s="9" t="e">
        <f>#REF!+#REF!</f>
        <v>#REF!</v>
      </c>
      <c r="R197" s="9" t="e">
        <f>#REF!+#REF!</f>
        <v>#REF!</v>
      </c>
      <c r="S197" s="9" t="e">
        <f>#REF!+#REF!</f>
        <v>#REF!</v>
      </c>
      <c r="T197" s="9" t="e">
        <f>#REF!+#REF!</f>
        <v>#REF!</v>
      </c>
      <c r="U197" s="9" t="e">
        <f>#REF!+#REF!</f>
        <v>#REF!</v>
      </c>
      <c r="V197" s="9" t="e">
        <f>#REF!+#REF!</f>
        <v>#REF!</v>
      </c>
      <c r="W197" s="9" t="e">
        <f>#REF!+#REF!</f>
        <v>#REF!</v>
      </c>
      <c r="X197" s="9" t="e">
        <f>#REF!+#REF!</f>
        <v>#REF!</v>
      </c>
      <c r="Y197" s="9" t="e">
        <f>#REF!+#REF!</f>
        <v>#REF!</v>
      </c>
      <c r="Z197" s="62" t="e">
        <f>Y197/SUM(Y$189,Y$191,Y$193,Y$195,Y$197)</f>
        <v>#REF!</v>
      </c>
      <c r="AA197" s="62" t="e">
        <f>X197/Y197</f>
        <v>#REF!</v>
      </c>
      <c r="AB197" s="62" t="e">
        <f>(Y197-X197)/Y197</f>
        <v>#REF!</v>
      </c>
      <c r="AD197" s="9" t="e">
        <f>#REF!+#REF!</f>
        <v>#REF!</v>
      </c>
      <c r="AE197" s="9" t="e">
        <f>#REF!+#REF!</f>
        <v>#REF!</v>
      </c>
      <c r="AF197" s="9" t="e">
        <f>#REF!+#REF!</f>
        <v>#REF!</v>
      </c>
      <c r="AG197" s="9" t="e">
        <f>#REF!+#REF!</f>
        <v>#REF!</v>
      </c>
      <c r="AH197" s="9" t="e">
        <f>#REF!+#REF!</f>
        <v>#REF!</v>
      </c>
      <c r="AI197" s="9" t="e">
        <f>#REF!+#REF!</f>
        <v>#REF!</v>
      </c>
      <c r="AJ197" s="9" t="e">
        <f>#REF!+#REF!</f>
        <v>#REF!</v>
      </c>
      <c r="AK197" s="9" t="e">
        <f>#REF!+#REF!</f>
        <v>#REF!</v>
      </c>
      <c r="AL197" s="9" t="e">
        <f>#REF!+#REF!</f>
        <v>#REF!</v>
      </c>
      <c r="AM197" s="62" t="e">
        <f>AL197/SUM(AL$189,AL$191,AL$193,AL$195,AL$197)</f>
        <v>#REF!</v>
      </c>
      <c r="AN197" s="62" t="e">
        <f>AK197/AL197</f>
        <v>#REF!</v>
      </c>
      <c r="AO197" s="62" t="e">
        <f>(AL197-AK197)/AL197</f>
        <v>#REF!</v>
      </c>
    </row>
    <row r="198" spans="1:41" hidden="1" x14ac:dyDescent="0.3">
      <c r="A198" s="432"/>
      <c r="B198" s="229"/>
      <c r="C198" s="8" t="s">
        <v>156</v>
      </c>
      <c r="D198" s="4" t="e">
        <f t="shared" ref="D198:L198" si="156">(D197-Q197)/Q197</f>
        <v>#REF!</v>
      </c>
      <c r="E198" s="4" t="e">
        <f t="shared" si="156"/>
        <v>#REF!</v>
      </c>
      <c r="F198" s="4" t="e">
        <f t="shared" si="156"/>
        <v>#REF!</v>
      </c>
      <c r="G198" s="4" t="e">
        <f t="shared" si="156"/>
        <v>#REF!</v>
      </c>
      <c r="H198" s="4" t="e">
        <f t="shared" si="156"/>
        <v>#REF!</v>
      </c>
      <c r="I198" s="4" t="e">
        <f t="shared" si="156"/>
        <v>#REF!</v>
      </c>
      <c r="J198" s="4" t="e">
        <f t="shared" si="156"/>
        <v>#REF!</v>
      </c>
      <c r="K198" s="4" t="e">
        <f t="shared" si="156"/>
        <v>#REF!</v>
      </c>
      <c r="L198" s="4" t="e">
        <f t="shared" si="156"/>
        <v>#REF!</v>
      </c>
      <c r="M198" s="12"/>
      <c r="N198" s="12"/>
      <c r="O198" s="12"/>
      <c r="Q198" s="4" t="e">
        <f t="shared" ref="Q198:Y198" si="157">(Q197-AD197)/AD197</f>
        <v>#REF!</v>
      </c>
      <c r="R198" s="4" t="e">
        <f t="shared" si="157"/>
        <v>#REF!</v>
      </c>
      <c r="S198" s="4" t="e">
        <f t="shared" si="157"/>
        <v>#REF!</v>
      </c>
      <c r="T198" s="4" t="e">
        <f t="shared" si="157"/>
        <v>#REF!</v>
      </c>
      <c r="U198" s="4" t="e">
        <f t="shared" si="157"/>
        <v>#REF!</v>
      </c>
      <c r="V198" s="4" t="e">
        <f t="shared" si="157"/>
        <v>#REF!</v>
      </c>
      <c r="W198" s="4" t="e">
        <f t="shared" si="157"/>
        <v>#REF!</v>
      </c>
      <c r="X198" s="4" t="e">
        <f t="shared" si="157"/>
        <v>#REF!</v>
      </c>
      <c r="Y198" s="4" t="e">
        <f t="shared" si="157"/>
        <v>#REF!</v>
      </c>
      <c r="Z198" s="12"/>
      <c r="AA198" s="12"/>
      <c r="AB198" s="12"/>
      <c r="AD198" s="4"/>
      <c r="AE198" s="4"/>
      <c r="AF198" s="4"/>
      <c r="AG198" s="4"/>
      <c r="AH198" s="4"/>
      <c r="AI198" s="4"/>
      <c r="AJ198" s="4"/>
      <c r="AK198" s="4"/>
      <c r="AL198" s="4"/>
      <c r="AM198" s="12"/>
      <c r="AN198" s="12"/>
      <c r="AO198" s="12"/>
    </row>
    <row r="199" spans="1:41" hidden="1" x14ac:dyDescent="0.3">
      <c r="I199" s="4"/>
      <c r="J199" s="4"/>
      <c r="K199" s="12"/>
      <c r="L199" s="68"/>
      <c r="M199" s="12"/>
      <c r="N199" s="12"/>
      <c r="O199" s="12"/>
      <c r="Q199" s="4"/>
      <c r="R199" s="4"/>
      <c r="S199" s="4"/>
      <c r="T199" s="4"/>
      <c r="U199" s="4"/>
      <c r="V199" s="12"/>
      <c r="W199" s="12"/>
      <c r="X199" s="12"/>
      <c r="Y199" s="12"/>
      <c r="Z199" s="12"/>
      <c r="AA199" s="12"/>
      <c r="AB199" s="12"/>
      <c r="AD199" s="4"/>
      <c r="AE199" s="4"/>
      <c r="AF199" s="4"/>
      <c r="AG199" s="4"/>
      <c r="AH199" s="4"/>
      <c r="AI199" s="12"/>
      <c r="AJ199" s="12"/>
      <c r="AK199" s="12"/>
      <c r="AL199" s="12"/>
      <c r="AM199" s="12"/>
      <c r="AN199" s="12"/>
      <c r="AO199" s="12"/>
    </row>
    <row r="200" spans="1:41" hidden="1" x14ac:dyDescent="0.3">
      <c r="L200" s="70"/>
    </row>
    <row r="201" spans="1:41" hidden="1" x14ac:dyDescent="0.3">
      <c r="A201" s="46"/>
      <c r="B201" s="46" t="s">
        <v>189</v>
      </c>
      <c r="C201" s="46"/>
      <c r="D201" s="46"/>
      <c r="E201" s="46"/>
      <c r="F201" s="46"/>
      <c r="G201" s="46"/>
      <c r="H201" s="46"/>
      <c r="I201" s="46"/>
      <c r="J201" s="46"/>
      <c r="K201" s="46"/>
      <c r="L201" s="72"/>
      <c r="M201" s="231"/>
      <c r="N201" s="231"/>
      <c r="O201" s="231"/>
      <c r="Q201" s="23"/>
      <c r="R201" s="23"/>
      <c r="S201" s="23"/>
      <c r="T201" s="23"/>
      <c r="U201" s="23"/>
      <c r="V201" s="23"/>
      <c r="W201" s="23"/>
      <c r="X201" s="23"/>
      <c r="Y201" s="231"/>
      <c r="Z201" s="231"/>
      <c r="AA201" s="231"/>
      <c r="AB201" s="231"/>
      <c r="AD201" s="23"/>
      <c r="AE201" s="23"/>
      <c r="AF201" s="23"/>
      <c r="AG201" s="23"/>
      <c r="AH201" s="23"/>
      <c r="AI201" s="23"/>
      <c r="AJ201" s="23"/>
      <c r="AK201" s="23"/>
      <c r="AL201" s="231"/>
      <c r="AM201" s="231"/>
      <c r="AN201" s="231"/>
      <c r="AO201" s="231"/>
    </row>
    <row r="202" spans="1:41" hidden="1" x14ac:dyDescent="0.3">
      <c r="L202" s="70"/>
    </row>
    <row r="203" spans="1:41" hidden="1" x14ac:dyDescent="0.3">
      <c r="A203" s="229" t="s">
        <v>190</v>
      </c>
      <c r="B203" s="229" t="s">
        <v>191</v>
      </c>
      <c r="C203" s="8" t="s">
        <v>0</v>
      </c>
      <c r="D203" s="8"/>
      <c r="E203" s="8"/>
      <c r="F203" s="9"/>
      <c r="G203" s="9"/>
      <c r="H203" s="9"/>
      <c r="I203" s="9"/>
      <c r="J203" s="9"/>
      <c r="L203" s="70"/>
    </row>
    <row r="204" spans="1:41" hidden="1" x14ac:dyDescent="0.3">
      <c r="A204" s="229"/>
      <c r="B204" s="229"/>
      <c r="C204" s="8" t="s">
        <v>156</v>
      </c>
      <c r="D204" s="8"/>
      <c r="F204" s="6"/>
      <c r="G204" s="6"/>
      <c r="H204" s="6"/>
      <c r="I204" s="4"/>
      <c r="J204" s="4"/>
      <c r="L204" s="70"/>
    </row>
    <row r="205" spans="1:41" hidden="1" x14ac:dyDescent="0.3">
      <c r="A205" s="229" t="s">
        <v>192</v>
      </c>
      <c r="B205" s="229"/>
      <c r="C205" s="8" t="s">
        <v>0</v>
      </c>
      <c r="D205" s="8"/>
      <c r="E205" s="8"/>
      <c r="F205" s="24"/>
      <c r="G205" s="25"/>
      <c r="H205" s="25"/>
      <c r="I205" s="21"/>
      <c r="J205" s="21"/>
      <c r="L205" s="70"/>
    </row>
    <row r="206" spans="1:41" hidden="1" x14ac:dyDescent="0.3">
      <c r="A206" s="229"/>
      <c r="B206" s="229"/>
      <c r="C206" s="8" t="s">
        <v>156</v>
      </c>
      <c r="D206" s="8"/>
      <c r="F206" s="6"/>
      <c r="G206" s="6"/>
      <c r="H206" s="6"/>
      <c r="I206" s="7"/>
      <c r="J206" s="7"/>
      <c r="L206" s="70"/>
    </row>
    <row r="207" spans="1:41" hidden="1" x14ac:dyDescent="0.3">
      <c r="A207" s="229" t="s">
        <v>193</v>
      </c>
      <c r="B207" s="229"/>
      <c r="C207" s="8" t="s">
        <v>0</v>
      </c>
      <c r="D207" s="8"/>
      <c r="E207" s="8"/>
      <c r="F207" s="24"/>
      <c r="G207" s="24"/>
      <c r="H207" s="24"/>
      <c r="I207" s="9"/>
      <c r="J207" s="9"/>
      <c r="L207" s="70"/>
    </row>
    <row r="208" spans="1:41" hidden="1" x14ac:dyDescent="0.3">
      <c r="A208" s="229"/>
      <c r="B208" s="229"/>
      <c r="C208" s="8" t="s">
        <v>156</v>
      </c>
      <c r="D208" s="8"/>
      <c r="F208" s="4"/>
      <c r="G208" s="4"/>
      <c r="H208" s="4"/>
      <c r="I208" s="4"/>
      <c r="J208" s="4"/>
      <c r="L208" s="70"/>
    </row>
    <row r="209" spans="1:12" hidden="1" x14ac:dyDescent="0.3">
      <c r="A209" s="41" t="s">
        <v>6</v>
      </c>
      <c r="B209" s="229"/>
      <c r="C209" s="8" t="s">
        <v>0</v>
      </c>
      <c r="D209" s="4"/>
      <c r="E209" s="4"/>
      <c r="F209" s="4"/>
      <c r="G209" s="4"/>
      <c r="H209" s="4"/>
      <c r="I209" s="12"/>
      <c r="J209" s="12"/>
      <c r="L209" s="70"/>
    </row>
    <row r="210" spans="1:12" hidden="1" x14ac:dyDescent="0.3">
      <c r="A210" s="41"/>
      <c r="B210" s="229"/>
      <c r="C210" s="8" t="s">
        <v>157</v>
      </c>
      <c r="D210" s="4"/>
      <c r="E210" s="4"/>
      <c r="F210" s="4"/>
      <c r="G210" s="4"/>
      <c r="H210" s="4"/>
      <c r="I210" s="12"/>
      <c r="J210" s="12"/>
      <c r="L210" s="70"/>
    </row>
    <row r="211" spans="1:12" hidden="1" x14ac:dyDescent="0.3">
      <c r="A211" s="229" t="s">
        <v>190</v>
      </c>
      <c r="B211" s="229" t="s">
        <v>194</v>
      </c>
      <c r="C211" s="8" t="s">
        <v>0</v>
      </c>
      <c r="D211" s="8"/>
      <c r="E211" s="8"/>
      <c r="F211" s="9"/>
      <c r="G211" s="9"/>
      <c r="H211" s="9"/>
      <c r="I211" s="9"/>
      <c r="J211" s="9"/>
      <c r="L211" s="70"/>
    </row>
    <row r="212" spans="1:12" hidden="1" x14ac:dyDescent="0.3">
      <c r="A212" s="229"/>
      <c r="B212" s="229"/>
      <c r="C212" s="8" t="s">
        <v>156</v>
      </c>
      <c r="D212" s="8"/>
      <c r="F212" s="4"/>
      <c r="G212" s="4"/>
      <c r="H212" s="4"/>
      <c r="I212" s="4"/>
      <c r="J212" s="4"/>
      <c r="L212" s="70"/>
    </row>
    <row r="213" spans="1:12" hidden="1" x14ac:dyDescent="0.3">
      <c r="A213" s="229" t="s">
        <v>192</v>
      </c>
      <c r="B213" s="229"/>
      <c r="C213" s="8" t="s">
        <v>0</v>
      </c>
      <c r="D213" s="8"/>
      <c r="E213" s="8"/>
      <c r="F213" s="9"/>
      <c r="G213" s="21"/>
      <c r="H213" s="21"/>
      <c r="I213" s="21"/>
      <c r="J213" s="21"/>
      <c r="L213" s="70"/>
    </row>
    <row r="214" spans="1:12" hidden="1" x14ac:dyDescent="0.3">
      <c r="A214" s="229"/>
      <c r="B214" s="229"/>
      <c r="C214" s="8" t="s">
        <v>156</v>
      </c>
      <c r="D214" s="8"/>
      <c r="F214" s="4"/>
      <c r="G214" s="4"/>
      <c r="H214" s="4"/>
      <c r="I214" s="7"/>
      <c r="J214" s="7"/>
      <c r="L214" s="70"/>
    </row>
    <row r="215" spans="1:12" hidden="1" x14ac:dyDescent="0.3">
      <c r="A215" s="229" t="s">
        <v>193</v>
      </c>
      <c r="B215" s="229"/>
      <c r="C215" s="8" t="s">
        <v>0</v>
      </c>
      <c r="D215" s="8"/>
      <c r="E215" s="8"/>
      <c r="F215" s="20"/>
      <c r="G215" s="20"/>
      <c r="H215" s="20"/>
      <c r="I215" s="20"/>
      <c r="J215" s="20"/>
      <c r="L215" s="70"/>
    </row>
    <row r="216" spans="1:12" hidden="1" x14ac:dyDescent="0.3">
      <c r="A216" s="229"/>
      <c r="B216" s="229"/>
      <c r="C216" s="8" t="s">
        <v>156</v>
      </c>
      <c r="D216" s="8"/>
      <c r="F216" s="4"/>
      <c r="G216" s="4"/>
      <c r="H216" s="4"/>
      <c r="I216" s="13"/>
      <c r="J216" s="13"/>
      <c r="L216" s="70"/>
    </row>
    <row r="217" spans="1:12" hidden="1" x14ac:dyDescent="0.3">
      <c r="A217" s="41" t="s">
        <v>6</v>
      </c>
      <c r="B217" s="229"/>
      <c r="C217" s="8" t="s">
        <v>0</v>
      </c>
      <c r="D217" s="4"/>
      <c r="E217" s="4"/>
      <c r="F217" s="4"/>
      <c r="G217" s="4"/>
      <c r="H217" s="4"/>
      <c r="I217" s="12"/>
      <c r="J217" s="12"/>
      <c r="L217" s="70"/>
    </row>
    <row r="218" spans="1:12" hidden="1" x14ac:dyDescent="0.3">
      <c r="A218" s="41"/>
      <c r="B218" s="229"/>
      <c r="C218" s="8" t="s">
        <v>157</v>
      </c>
      <c r="D218" s="4"/>
      <c r="E218" s="4"/>
      <c r="F218" s="4"/>
      <c r="G218" s="4"/>
      <c r="H218" s="4"/>
      <c r="I218" s="12"/>
      <c r="J218" s="12"/>
      <c r="L218" s="70"/>
    </row>
    <row r="219" spans="1:12" hidden="1" x14ac:dyDescent="0.3">
      <c r="A219" s="229" t="s">
        <v>190</v>
      </c>
      <c r="B219" s="229" t="s">
        <v>195</v>
      </c>
      <c r="C219" s="8" t="s">
        <v>0</v>
      </c>
      <c r="D219" s="8"/>
      <c r="E219" s="8"/>
      <c r="F219" s="9"/>
      <c r="G219" s="9"/>
      <c r="H219" s="9"/>
      <c r="I219" s="9"/>
      <c r="J219" s="9"/>
      <c r="L219" s="70"/>
    </row>
    <row r="220" spans="1:12" hidden="1" x14ac:dyDescent="0.3">
      <c r="A220" s="229"/>
      <c r="B220" s="229"/>
      <c r="C220" s="8" t="s">
        <v>156</v>
      </c>
      <c r="D220" s="8"/>
      <c r="F220" s="4"/>
      <c r="G220" s="4"/>
      <c r="H220" s="4"/>
      <c r="I220" s="4"/>
      <c r="J220" s="4"/>
      <c r="L220" s="70"/>
    </row>
    <row r="221" spans="1:12" hidden="1" x14ac:dyDescent="0.3">
      <c r="A221" s="229" t="s">
        <v>192</v>
      </c>
      <c r="B221" s="229"/>
      <c r="C221" s="8" t="s">
        <v>0</v>
      </c>
      <c r="D221" s="8"/>
      <c r="E221" s="8"/>
      <c r="F221" s="9"/>
      <c r="G221" s="21"/>
      <c r="H221" s="21"/>
      <c r="I221" s="21"/>
      <c r="J221" s="21"/>
      <c r="L221" s="70"/>
    </row>
    <row r="222" spans="1:12" hidden="1" x14ac:dyDescent="0.3">
      <c r="A222" s="229"/>
      <c r="B222" s="229"/>
      <c r="C222" s="8" t="s">
        <v>156</v>
      </c>
      <c r="D222" s="8"/>
      <c r="F222" s="4"/>
      <c r="G222" s="4"/>
      <c r="H222" s="4"/>
      <c r="I222" s="7"/>
      <c r="J222" s="7"/>
      <c r="L222" s="70"/>
    </row>
    <row r="223" spans="1:12" hidden="1" x14ac:dyDescent="0.3">
      <c r="A223" s="229" t="s">
        <v>193</v>
      </c>
      <c r="B223" s="229"/>
      <c r="C223" s="8" t="s">
        <v>0</v>
      </c>
      <c r="D223" s="8"/>
      <c r="E223" s="8"/>
      <c r="F223" s="20"/>
      <c r="G223" s="20"/>
      <c r="H223" s="20"/>
      <c r="I223" s="20"/>
      <c r="J223" s="20"/>
      <c r="L223" s="70"/>
    </row>
    <row r="224" spans="1:12" hidden="1" x14ac:dyDescent="0.3">
      <c r="A224" s="229"/>
      <c r="B224" s="229"/>
      <c r="C224" s="8" t="s">
        <v>156</v>
      </c>
      <c r="D224" s="8"/>
      <c r="F224" s="4"/>
      <c r="G224" s="4"/>
      <c r="H224" s="4"/>
      <c r="I224" s="13"/>
      <c r="J224" s="13"/>
      <c r="L224" s="70"/>
    </row>
    <row r="225" spans="1:41" hidden="1" x14ac:dyDescent="0.3">
      <c r="A225" s="41" t="s">
        <v>6</v>
      </c>
      <c r="B225" s="229"/>
      <c r="C225" s="8" t="s">
        <v>0</v>
      </c>
      <c r="D225" s="4"/>
      <c r="E225" s="4"/>
      <c r="F225" s="4"/>
      <c r="G225" s="4"/>
      <c r="H225" s="4"/>
      <c r="I225" s="12"/>
      <c r="J225" s="12"/>
      <c r="L225" s="70"/>
    </row>
    <row r="226" spans="1:41" hidden="1" x14ac:dyDescent="0.3">
      <c r="A226" s="41"/>
      <c r="B226" s="229"/>
      <c r="C226" s="8" t="s">
        <v>157</v>
      </c>
      <c r="D226" s="4"/>
      <c r="E226" s="4"/>
      <c r="F226" s="4"/>
      <c r="G226" s="4"/>
      <c r="H226" s="4"/>
      <c r="I226" s="12"/>
      <c r="J226" s="12"/>
      <c r="L226" s="70"/>
    </row>
    <row r="227" spans="1:41" hidden="1" x14ac:dyDescent="0.3">
      <c r="A227" s="229" t="s">
        <v>190</v>
      </c>
      <c r="B227" s="229" t="s">
        <v>38</v>
      </c>
      <c r="C227" s="8" t="s">
        <v>0</v>
      </c>
      <c r="D227" s="8"/>
      <c r="E227" s="8"/>
      <c r="F227" s="9"/>
      <c r="G227" s="9"/>
      <c r="H227" s="9"/>
      <c r="I227" s="9"/>
      <c r="J227" s="9"/>
      <c r="L227" s="70"/>
    </row>
    <row r="228" spans="1:41" hidden="1" x14ac:dyDescent="0.3">
      <c r="A228" s="229"/>
      <c r="B228" s="229"/>
      <c r="C228" s="8" t="s">
        <v>156</v>
      </c>
      <c r="D228" s="8"/>
      <c r="F228" s="4"/>
      <c r="G228" s="4"/>
      <c r="H228" s="4"/>
      <c r="I228" s="4"/>
      <c r="J228" s="4"/>
      <c r="L228" s="70"/>
    </row>
    <row r="229" spans="1:41" hidden="1" x14ac:dyDescent="0.3">
      <c r="A229" s="229" t="s">
        <v>192</v>
      </c>
      <c r="B229" s="229"/>
      <c r="C229" s="8" t="s">
        <v>0</v>
      </c>
      <c r="D229" s="8"/>
      <c r="E229" s="8"/>
      <c r="F229" s="9"/>
      <c r="G229" s="21"/>
      <c r="H229" s="21"/>
      <c r="I229" s="21"/>
      <c r="J229" s="21"/>
      <c r="L229" s="70"/>
    </row>
    <row r="230" spans="1:41" hidden="1" x14ac:dyDescent="0.3">
      <c r="A230" s="229"/>
      <c r="B230" s="229"/>
      <c r="C230" s="8" t="s">
        <v>156</v>
      </c>
      <c r="D230" s="8"/>
      <c r="F230" s="4"/>
      <c r="G230" s="4"/>
      <c r="H230" s="4"/>
      <c r="I230" s="7"/>
      <c r="J230" s="7"/>
      <c r="L230" s="70"/>
    </row>
    <row r="231" spans="1:41" hidden="1" x14ac:dyDescent="0.3">
      <c r="A231" s="229" t="s">
        <v>193</v>
      </c>
      <c r="B231" s="229"/>
      <c r="C231" s="8" t="s">
        <v>0</v>
      </c>
      <c r="D231" s="8"/>
      <c r="E231" s="8"/>
      <c r="F231" s="20"/>
      <c r="G231" s="20"/>
      <c r="H231" s="20"/>
      <c r="I231" s="20"/>
      <c r="J231" s="20"/>
      <c r="L231" s="70"/>
    </row>
    <row r="232" spans="1:41" hidden="1" x14ac:dyDescent="0.3">
      <c r="A232" s="229"/>
      <c r="B232" s="229"/>
      <c r="C232" s="8" t="s">
        <v>156</v>
      </c>
      <c r="D232" s="8"/>
      <c r="F232" s="4"/>
      <c r="G232" s="4"/>
      <c r="H232" s="4"/>
      <c r="I232" s="13"/>
      <c r="J232" s="13"/>
      <c r="L232" s="70"/>
    </row>
    <row r="233" spans="1:41" hidden="1" x14ac:dyDescent="0.3">
      <c r="A233" s="41" t="s">
        <v>6</v>
      </c>
      <c r="B233" s="229"/>
      <c r="C233" s="8" t="s">
        <v>0</v>
      </c>
      <c r="D233" s="4"/>
      <c r="E233" s="4"/>
      <c r="F233" s="4"/>
      <c r="G233" s="4"/>
      <c r="H233" s="4"/>
      <c r="I233" s="12"/>
      <c r="J233" s="12"/>
      <c r="L233" s="70"/>
    </row>
    <row r="234" spans="1:41" hidden="1" x14ac:dyDescent="0.3">
      <c r="A234" s="41"/>
      <c r="B234" s="229"/>
      <c r="C234" s="8" t="s">
        <v>157</v>
      </c>
      <c r="D234" s="4"/>
      <c r="E234" s="4"/>
      <c r="F234" s="4"/>
      <c r="G234" s="4"/>
      <c r="H234" s="4"/>
      <c r="I234" s="12"/>
      <c r="J234" s="12"/>
      <c r="L234" s="70"/>
    </row>
    <row r="235" spans="1:41" hidden="1" x14ac:dyDescent="0.3">
      <c r="I235" s="4"/>
      <c r="J235" s="4"/>
      <c r="L235" s="70"/>
    </row>
    <row r="236" spans="1:41" x14ac:dyDescent="0.3">
      <c r="L236" s="70"/>
    </row>
    <row r="237" spans="1:41" x14ac:dyDescent="0.3">
      <c r="L237" s="70"/>
    </row>
    <row r="238" spans="1:41" s="75" customFormat="1" ht="14.4" hidden="1" customHeight="1" x14ac:dyDescent="0.3">
      <c r="A238" s="197"/>
      <c r="B238" s="433" t="s">
        <v>196</v>
      </c>
      <c r="C238" s="433"/>
      <c r="D238" s="433"/>
      <c r="E238" s="433"/>
      <c r="F238" s="433"/>
      <c r="G238" s="433"/>
      <c r="H238" s="433"/>
      <c r="I238" s="433"/>
      <c r="J238" s="433"/>
      <c r="K238" s="433"/>
      <c r="L238" s="73"/>
      <c r="M238" s="230"/>
      <c r="N238" s="230"/>
      <c r="O238" s="230"/>
      <c r="P238" s="49"/>
      <c r="Q238" s="50"/>
      <c r="R238" s="50"/>
      <c r="S238" s="50"/>
      <c r="T238" s="50"/>
      <c r="U238" s="50"/>
      <c r="V238" s="50"/>
      <c r="W238" s="50"/>
      <c r="X238" s="50"/>
      <c r="Y238" s="230"/>
      <c r="Z238" s="230"/>
      <c r="AA238" s="230"/>
      <c r="AB238" s="230"/>
      <c r="AC238" s="49"/>
      <c r="AD238" s="50"/>
      <c r="AE238" s="50"/>
      <c r="AF238" s="50"/>
      <c r="AG238" s="50"/>
      <c r="AH238" s="50"/>
      <c r="AI238" s="50"/>
      <c r="AJ238" s="50"/>
      <c r="AK238" s="50"/>
      <c r="AL238" s="230"/>
      <c r="AM238" s="230"/>
      <c r="AN238" s="230"/>
      <c r="AO238" s="230"/>
    </row>
    <row r="239" spans="1:41" s="75" customFormat="1" hidden="1" x14ac:dyDescent="0.3">
      <c r="A239" s="197"/>
      <c r="B239" s="393"/>
      <c r="C239" s="393"/>
      <c r="D239" s="393"/>
      <c r="E239" s="393"/>
      <c r="F239" s="393"/>
      <c r="G239" s="393"/>
      <c r="H239" s="393"/>
      <c r="I239" s="393"/>
      <c r="J239" s="393"/>
      <c r="K239" s="393"/>
      <c r="L239" s="210"/>
      <c r="M239" s="203"/>
      <c r="N239" s="203"/>
      <c r="O239" s="203"/>
      <c r="P239" s="3"/>
      <c r="Q239" s="393"/>
      <c r="R239" s="393"/>
      <c r="S239" s="393"/>
      <c r="T239" s="393"/>
      <c r="U239" s="393"/>
      <c r="V239" s="393"/>
      <c r="W239" s="393"/>
      <c r="X239" s="393"/>
      <c r="Y239" s="203"/>
      <c r="Z239" s="203"/>
      <c r="AA239" s="203"/>
      <c r="AB239" s="203"/>
      <c r="AC239" s="3"/>
      <c r="AD239" s="393"/>
      <c r="AE239" s="393"/>
      <c r="AF239" s="393"/>
      <c r="AG239" s="393"/>
      <c r="AH239" s="393"/>
      <c r="AI239" s="393"/>
      <c r="AJ239" s="393"/>
      <c r="AK239" s="393"/>
      <c r="AL239" s="203"/>
      <c r="AM239" s="203"/>
      <c r="AN239" s="203"/>
      <c r="AO239" s="203"/>
    </row>
    <row r="240" spans="1:41" s="75" customFormat="1" hidden="1" x14ac:dyDescent="0.3">
      <c r="A240" s="430" t="s">
        <v>197</v>
      </c>
      <c r="B240" s="51"/>
      <c r="C240" s="51"/>
      <c r="D240" s="51"/>
      <c r="E240" s="197"/>
      <c r="F240" s="197"/>
      <c r="G240" s="197"/>
      <c r="H240" s="197"/>
      <c r="I240" s="197"/>
      <c r="J240" s="197"/>
      <c r="K240" s="12"/>
      <c r="L240" s="68"/>
      <c r="M240" s="12"/>
      <c r="N240" s="12"/>
      <c r="O240" s="12"/>
      <c r="P240" s="3"/>
      <c r="Q240" s="4"/>
      <c r="R240" s="4"/>
      <c r="S240" s="4"/>
      <c r="T240" s="4"/>
      <c r="U240" s="4"/>
      <c r="V240" s="12"/>
      <c r="W240" s="12"/>
      <c r="X240" s="12"/>
      <c r="Y240" s="12"/>
      <c r="Z240" s="12"/>
      <c r="AA240" s="12"/>
      <c r="AB240" s="12"/>
      <c r="AC240" s="3"/>
      <c r="AD240" s="4"/>
      <c r="AE240" s="4"/>
      <c r="AF240" s="4"/>
      <c r="AG240" s="4"/>
      <c r="AH240" s="4"/>
      <c r="AI240" s="12"/>
      <c r="AJ240" s="12"/>
      <c r="AK240" s="12"/>
      <c r="AL240" s="12"/>
      <c r="AM240" s="12"/>
      <c r="AN240" s="12"/>
      <c r="AO240" s="12"/>
    </row>
    <row r="241" spans="1:41" s="75" customFormat="1" hidden="1" x14ac:dyDescent="0.3">
      <c r="A241" s="430"/>
      <c r="B241" s="431" t="s">
        <v>18</v>
      </c>
      <c r="C241" s="52" t="s">
        <v>0</v>
      </c>
      <c r="D241" s="53"/>
      <c r="E241" s="54"/>
      <c r="F241" s="55"/>
      <c r="G241" s="55"/>
      <c r="H241" s="55"/>
      <c r="I241" s="55"/>
      <c r="J241" s="55"/>
      <c r="K241" s="12"/>
      <c r="L241" s="68"/>
      <c r="M241" s="12"/>
      <c r="N241" s="12"/>
      <c r="O241" s="12"/>
      <c r="P241" s="3"/>
      <c r="Q241" s="4"/>
      <c r="R241" s="4"/>
      <c r="S241" s="4"/>
      <c r="T241" s="4"/>
      <c r="U241" s="4"/>
      <c r="V241" s="12"/>
      <c r="W241" s="12"/>
      <c r="X241" s="12"/>
      <c r="Y241" s="12"/>
      <c r="Z241" s="12"/>
      <c r="AA241" s="12"/>
      <c r="AB241" s="12"/>
      <c r="AC241" s="3"/>
      <c r="AD241" s="4"/>
      <c r="AE241" s="4"/>
      <c r="AF241" s="4"/>
      <c r="AG241" s="4"/>
      <c r="AH241" s="4"/>
      <c r="AI241" s="12"/>
      <c r="AJ241" s="12"/>
      <c r="AK241" s="12"/>
      <c r="AL241" s="12"/>
      <c r="AM241" s="12"/>
      <c r="AN241" s="12"/>
      <c r="AO241" s="12"/>
    </row>
    <row r="242" spans="1:41" s="75" customFormat="1" hidden="1" x14ac:dyDescent="0.3">
      <c r="A242" s="430"/>
      <c r="B242" s="431"/>
      <c r="C242" s="56" t="s">
        <v>156</v>
      </c>
      <c r="D242" s="57"/>
      <c r="E242" s="4"/>
      <c r="F242" s="4"/>
      <c r="G242" s="4"/>
      <c r="H242" s="4"/>
      <c r="I242" s="4"/>
      <c r="J242" s="4"/>
      <c r="K242" s="12"/>
      <c r="L242" s="68"/>
      <c r="M242" s="12"/>
      <c r="N242" s="12"/>
      <c r="O242" s="12"/>
      <c r="P242" s="3"/>
      <c r="Q242" s="4"/>
      <c r="R242" s="4"/>
      <c r="S242" s="4"/>
      <c r="T242" s="4"/>
      <c r="U242" s="4"/>
      <c r="V242" s="12"/>
      <c r="W242" s="12"/>
      <c r="X242" s="12"/>
      <c r="Y242" s="12"/>
      <c r="Z242" s="12"/>
      <c r="AA242" s="12"/>
      <c r="AB242" s="12"/>
      <c r="AC242" s="3"/>
      <c r="AD242" s="4"/>
      <c r="AE242" s="4"/>
      <c r="AF242" s="4"/>
      <c r="AG242" s="4"/>
      <c r="AH242" s="4"/>
      <c r="AI242" s="12"/>
      <c r="AJ242" s="12"/>
      <c r="AK242" s="12"/>
      <c r="AL242" s="12"/>
      <c r="AM242" s="12"/>
      <c r="AN242" s="12"/>
      <c r="AO242" s="12"/>
    </row>
    <row r="243" spans="1:41" s="75" customFormat="1" hidden="1" x14ac:dyDescent="0.3">
      <c r="A243" s="430"/>
      <c r="B243" s="431" t="s">
        <v>11</v>
      </c>
      <c r="C243" s="52" t="s">
        <v>0</v>
      </c>
      <c r="D243" s="53"/>
      <c r="E243" s="54"/>
      <c r="F243" s="58"/>
      <c r="G243" s="58"/>
      <c r="H243" s="58"/>
      <c r="I243" s="58"/>
      <c r="J243" s="58"/>
      <c r="K243" s="12"/>
      <c r="L243" s="68"/>
      <c r="M243" s="12"/>
      <c r="N243" s="12"/>
      <c r="O243" s="12"/>
      <c r="P243" s="3"/>
      <c r="Q243" s="4"/>
      <c r="R243" s="4"/>
      <c r="S243" s="4"/>
      <c r="T243" s="4"/>
      <c r="U243" s="4"/>
      <c r="V243" s="12"/>
      <c r="W243" s="12"/>
      <c r="X243" s="12"/>
      <c r="Y243" s="12"/>
      <c r="Z243" s="12"/>
      <c r="AA243" s="12"/>
      <c r="AB243" s="12"/>
      <c r="AC243" s="3"/>
      <c r="AD243" s="4"/>
      <c r="AE243" s="4"/>
      <c r="AF243" s="4"/>
      <c r="AG243" s="4"/>
      <c r="AH243" s="4"/>
      <c r="AI243" s="12"/>
      <c r="AJ243" s="12"/>
      <c r="AK243" s="12"/>
      <c r="AL243" s="12"/>
      <c r="AM243" s="12"/>
      <c r="AN243" s="12"/>
      <c r="AO243" s="12"/>
    </row>
    <row r="244" spans="1:41" s="75" customFormat="1" hidden="1" x14ac:dyDescent="0.3">
      <c r="A244" s="430"/>
      <c r="B244" s="431"/>
      <c r="C244" s="56" t="s">
        <v>156</v>
      </c>
      <c r="D244" s="59"/>
      <c r="E244" s="7"/>
      <c r="F244" s="7"/>
      <c r="G244" s="7"/>
      <c r="H244" s="7"/>
      <c r="I244" s="7"/>
      <c r="J244" s="7"/>
      <c r="K244" s="12"/>
      <c r="L244" s="68"/>
      <c r="M244" s="12"/>
      <c r="N244" s="12"/>
      <c r="O244" s="12"/>
      <c r="P244" s="3"/>
      <c r="Q244" s="4"/>
      <c r="R244" s="4"/>
      <c r="S244" s="4"/>
      <c r="T244" s="4"/>
      <c r="U244" s="4"/>
      <c r="V244" s="12"/>
      <c r="W244" s="12"/>
      <c r="X244" s="12"/>
      <c r="Y244" s="12"/>
      <c r="Z244" s="12"/>
      <c r="AA244" s="12"/>
      <c r="AB244" s="12"/>
      <c r="AC244" s="3"/>
      <c r="AD244" s="4"/>
      <c r="AE244" s="4"/>
      <c r="AF244" s="4"/>
      <c r="AG244" s="4"/>
      <c r="AH244" s="4"/>
      <c r="AI244" s="12"/>
      <c r="AJ244" s="12"/>
      <c r="AK244" s="12"/>
      <c r="AL244" s="12"/>
      <c r="AM244" s="12"/>
      <c r="AN244" s="12"/>
      <c r="AO244" s="12"/>
    </row>
    <row r="245" spans="1:41" s="75" customFormat="1" hidden="1" x14ac:dyDescent="0.3">
      <c r="A245" s="430"/>
      <c r="B245" s="431" t="s">
        <v>16</v>
      </c>
      <c r="C245" s="52" t="s">
        <v>0</v>
      </c>
      <c r="D245" s="53"/>
      <c r="E245" s="54"/>
      <c r="F245" s="54"/>
      <c r="G245" s="55"/>
      <c r="H245" s="55"/>
      <c r="I245" s="55"/>
      <c r="J245" s="55"/>
      <c r="K245" s="12"/>
      <c r="L245" s="68"/>
      <c r="M245" s="12"/>
      <c r="N245" s="12"/>
      <c r="O245" s="12"/>
      <c r="P245" s="3"/>
      <c r="Q245" s="4"/>
      <c r="R245" s="4"/>
      <c r="S245" s="4"/>
      <c r="T245" s="4"/>
      <c r="U245" s="4"/>
      <c r="V245" s="12"/>
      <c r="W245" s="12"/>
      <c r="X245" s="12"/>
      <c r="Y245" s="12"/>
      <c r="Z245" s="12"/>
      <c r="AA245" s="12"/>
      <c r="AB245" s="12"/>
      <c r="AC245" s="3"/>
      <c r="AD245" s="4"/>
      <c r="AE245" s="4"/>
      <c r="AF245" s="4"/>
      <c r="AG245" s="4"/>
      <c r="AH245" s="4"/>
      <c r="AI245" s="12"/>
      <c r="AJ245" s="12"/>
      <c r="AK245" s="12"/>
      <c r="AL245" s="12"/>
      <c r="AM245" s="12"/>
      <c r="AN245" s="12"/>
      <c r="AO245" s="12"/>
    </row>
    <row r="246" spans="1:41" s="75" customFormat="1" hidden="1" x14ac:dyDescent="0.3">
      <c r="A246" s="430"/>
      <c r="B246" s="431"/>
      <c r="C246" s="56" t="s">
        <v>156</v>
      </c>
      <c r="D246" s="57"/>
      <c r="E246" s="4"/>
      <c r="F246" s="4"/>
      <c r="G246" s="4"/>
      <c r="H246" s="4"/>
      <c r="I246" s="4"/>
      <c r="J246" s="4"/>
      <c r="K246" s="12"/>
      <c r="L246" s="68"/>
      <c r="M246" s="12"/>
      <c r="N246" s="12"/>
      <c r="O246" s="12"/>
      <c r="P246" s="3"/>
      <c r="Q246" s="4"/>
      <c r="R246" s="4"/>
      <c r="S246" s="4"/>
      <c r="T246" s="4"/>
      <c r="U246" s="4"/>
      <c r="V246" s="12"/>
      <c r="W246" s="12"/>
      <c r="X246" s="12"/>
      <c r="Y246" s="12"/>
      <c r="Z246" s="12"/>
      <c r="AA246" s="12"/>
      <c r="AB246" s="12"/>
      <c r="AC246" s="3"/>
      <c r="AD246" s="4"/>
      <c r="AE246" s="4"/>
      <c r="AF246" s="4"/>
      <c r="AG246" s="4"/>
      <c r="AH246" s="4"/>
      <c r="AI246" s="12"/>
      <c r="AJ246" s="12"/>
      <c r="AK246" s="12"/>
      <c r="AL246" s="12"/>
      <c r="AM246" s="12"/>
      <c r="AN246" s="12"/>
      <c r="AO246" s="12"/>
    </row>
    <row r="247" spans="1:41" s="75" customFormat="1" hidden="1" x14ac:dyDescent="0.3">
      <c r="A247" s="430"/>
      <c r="B247" s="431" t="s">
        <v>17</v>
      </c>
      <c r="C247" s="52" t="s">
        <v>0</v>
      </c>
      <c r="D247" s="53"/>
      <c r="E247" s="54"/>
      <c r="F247" s="54"/>
      <c r="G247" s="55"/>
      <c r="H247" s="55"/>
      <c r="I247" s="55"/>
      <c r="J247" s="55"/>
      <c r="K247" s="12"/>
      <c r="L247" s="68"/>
      <c r="M247" s="12"/>
      <c r="N247" s="12"/>
      <c r="O247" s="12"/>
      <c r="P247" s="3"/>
      <c r="Q247" s="4"/>
      <c r="R247" s="4"/>
      <c r="S247" s="4"/>
      <c r="T247" s="4"/>
      <c r="U247" s="4"/>
      <c r="V247" s="12"/>
      <c r="W247" s="12"/>
      <c r="X247" s="12"/>
      <c r="Y247" s="12"/>
      <c r="Z247" s="12"/>
      <c r="AA247" s="12"/>
      <c r="AB247" s="12"/>
      <c r="AC247" s="3"/>
      <c r="AD247" s="4"/>
      <c r="AE247" s="4"/>
      <c r="AF247" s="4"/>
      <c r="AG247" s="4"/>
      <c r="AH247" s="4"/>
      <c r="AI247" s="12"/>
      <c r="AJ247" s="12"/>
      <c r="AK247" s="12"/>
      <c r="AL247" s="12"/>
      <c r="AM247" s="12"/>
      <c r="AN247" s="12"/>
      <c r="AO247" s="12"/>
    </row>
    <row r="248" spans="1:41" s="75" customFormat="1" hidden="1" x14ac:dyDescent="0.3">
      <c r="A248" s="430"/>
      <c r="B248" s="431"/>
      <c r="C248" s="56" t="s">
        <v>156</v>
      </c>
      <c r="D248" s="57"/>
      <c r="E248" s="4"/>
      <c r="F248" s="4"/>
      <c r="G248" s="4"/>
      <c r="H248" s="4"/>
      <c r="I248" s="12"/>
      <c r="J248" s="12"/>
      <c r="K248" s="12"/>
      <c r="L248" s="68"/>
      <c r="M248" s="12"/>
      <c r="N248" s="12"/>
      <c r="O248" s="12"/>
      <c r="P248" s="3"/>
      <c r="Q248" s="4"/>
      <c r="R248" s="4"/>
      <c r="S248" s="4"/>
      <c r="T248" s="4"/>
      <c r="U248" s="4"/>
      <c r="V248" s="12"/>
      <c r="W248" s="12"/>
      <c r="X248" s="12"/>
      <c r="Y248" s="12"/>
      <c r="Z248" s="12"/>
      <c r="AA248" s="12"/>
      <c r="AB248" s="12"/>
      <c r="AC248" s="3"/>
      <c r="AD248" s="4"/>
      <c r="AE248" s="4"/>
      <c r="AF248" s="4"/>
      <c r="AG248" s="4"/>
      <c r="AH248" s="4"/>
      <c r="AI248" s="12"/>
      <c r="AJ248" s="12"/>
      <c r="AK248" s="12"/>
      <c r="AL248" s="12"/>
      <c r="AM248" s="12"/>
      <c r="AN248" s="12"/>
      <c r="AO248" s="12"/>
    </row>
    <row r="249" spans="1:41" s="75" customFormat="1" hidden="1" x14ac:dyDescent="0.3">
      <c r="A249" s="430"/>
      <c r="B249" s="228" t="s">
        <v>6</v>
      </c>
      <c r="C249" s="56" t="s">
        <v>0</v>
      </c>
      <c r="D249" s="57"/>
      <c r="E249" s="4"/>
      <c r="F249" s="4"/>
      <c r="G249" s="4"/>
      <c r="H249" s="4"/>
      <c r="I249" s="12"/>
      <c r="J249" s="12"/>
      <c r="K249" s="12"/>
      <c r="L249" s="68"/>
      <c r="M249" s="12"/>
      <c r="N249" s="12"/>
      <c r="O249" s="12"/>
      <c r="P249" s="3"/>
      <c r="Q249" s="4"/>
      <c r="R249" s="4"/>
      <c r="S249" s="4"/>
      <c r="T249" s="4"/>
      <c r="U249" s="4"/>
      <c r="V249" s="12"/>
      <c r="W249" s="12"/>
      <c r="X249" s="12"/>
      <c r="Y249" s="12"/>
      <c r="Z249" s="12"/>
      <c r="AA249" s="12"/>
      <c r="AB249" s="12"/>
      <c r="AC249" s="3"/>
      <c r="AD249" s="4"/>
      <c r="AE249" s="4"/>
      <c r="AF249" s="4"/>
      <c r="AG249" s="4"/>
      <c r="AH249" s="4"/>
      <c r="AI249" s="12"/>
      <c r="AJ249" s="12"/>
      <c r="AK249" s="12"/>
      <c r="AL249" s="12"/>
      <c r="AM249" s="12"/>
      <c r="AN249" s="12"/>
      <c r="AO249" s="12"/>
    </row>
    <row r="250" spans="1:41" s="75" customFormat="1" hidden="1" x14ac:dyDescent="0.3">
      <c r="A250" s="430"/>
      <c r="B250" s="228"/>
      <c r="C250" s="56" t="s">
        <v>157</v>
      </c>
      <c r="D250" s="57"/>
      <c r="E250" s="4"/>
      <c r="F250" s="4"/>
      <c r="G250" s="4"/>
      <c r="H250" s="4"/>
      <c r="I250" s="12"/>
      <c r="J250" s="12"/>
      <c r="K250" s="12"/>
      <c r="L250" s="68"/>
      <c r="M250" s="12"/>
      <c r="N250" s="12"/>
      <c r="O250" s="12"/>
      <c r="P250" s="3"/>
      <c r="Q250" s="4"/>
      <c r="R250" s="4"/>
      <c r="S250" s="4"/>
      <c r="T250" s="4"/>
      <c r="U250" s="4"/>
      <c r="V250" s="12"/>
      <c r="W250" s="12"/>
      <c r="X250" s="12"/>
      <c r="Y250" s="12"/>
      <c r="Z250" s="12"/>
      <c r="AA250" s="12"/>
      <c r="AB250" s="12"/>
      <c r="AC250" s="3"/>
      <c r="AD250" s="4"/>
      <c r="AE250" s="4"/>
      <c r="AF250" s="4"/>
      <c r="AG250" s="4"/>
      <c r="AH250" s="4"/>
      <c r="AI250" s="12"/>
      <c r="AJ250" s="12"/>
      <c r="AK250" s="12"/>
      <c r="AL250" s="12"/>
      <c r="AM250" s="12"/>
      <c r="AN250" s="12"/>
      <c r="AO250" s="12"/>
    </row>
    <row r="251" spans="1:41" s="75" customFormat="1" hidden="1" x14ac:dyDescent="0.3">
      <c r="A251" s="197"/>
      <c r="B251" s="60"/>
      <c r="C251" s="61"/>
      <c r="D251" s="4"/>
      <c r="E251" s="4"/>
      <c r="F251" s="4"/>
      <c r="G251" s="4"/>
      <c r="H251" s="4"/>
      <c r="I251" s="4"/>
      <c r="J251" s="4"/>
      <c r="K251" s="12"/>
      <c r="L251" s="12"/>
      <c r="M251" s="12"/>
      <c r="N251" s="12"/>
      <c r="O251" s="12"/>
      <c r="P251" s="3"/>
      <c r="Q251" s="4"/>
      <c r="R251" s="4"/>
      <c r="S251" s="4"/>
      <c r="T251" s="4"/>
      <c r="U251" s="4"/>
      <c r="V251" s="12"/>
      <c r="W251" s="12"/>
      <c r="X251" s="12"/>
      <c r="Y251" s="12"/>
      <c r="Z251" s="12"/>
      <c r="AA251" s="12"/>
      <c r="AB251" s="12"/>
      <c r="AC251" s="3"/>
      <c r="AD251" s="4"/>
      <c r="AE251" s="4"/>
      <c r="AF251" s="4"/>
      <c r="AG251" s="4"/>
      <c r="AH251" s="4"/>
      <c r="AI251" s="12"/>
      <c r="AJ251" s="12"/>
      <c r="AK251" s="12"/>
      <c r="AL251" s="12"/>
      <c r="AM251" s="12"/>
      <c r="AN251" s="12"/>
      <c r="AO251" s="12"/>
    </row>
    <row r="252" spans="1:41" s="75" customFormat="1" hidden="1" x14ac:dyDescent="0.3">
      <c r="A252" s="197"/>
      <c r="B252" s="60"/>
      <c r="C252" s="61"/>
      <c r="D252" s="4"/>
      <c r="E252" s="4"/>
      <c r="F252" s="4"/>
      <c r="G252" s="4"/>
      <c r="H252" s="4"/>
      <c r="I252" s="4"/>
      <c r="J252" s="4"/>
      <c r="K252" s="12"/>
      <c r="L252" s="12"/>
      <c r="M252" s="12"/>
      <c r="N252" s="12"/>
      <c r="O252" s="12"/>
      <c r="P252" s="3"/>
      <c r="Q252" s="4"/>
      <c r="R252" s="4"/>
      <c r="S252" s="4"/>
      <c r="T252" s="4"/>
      <c r="U252" s="4"/>
      <c r="V252" s="12"/>
      <c r="W252" s="12"/>
      <c r="X252" s="12"/>
      <c r="Y252" s="12"/>
      <c r="Z252" s="12"/>
      <c r="AA252" s="12"/>
      <c r="AB252" s="12"/>
      <c r="AC252" s="3"/>
      <c r="AD252" s="4"/>
      <c r="AE252" s="4"/>
      <c r="AF252" s="4"/>
      <c r="AG252" s="4"/>
      <c r="AH252" s="4"/>
      <c r="AI252" s="12"/>
      <c r="AJ252" s="12"/>
      <c r="AK252" s="12"/>
      <c r="AL252" s="12"/>
      <c r="AM252" s="12"/>
      <c r="AN252" s="12"/>
      <c r="AO252" s="12"/>
    </row>
    <row r="253" spans="1:41" s="75" customFormat="1" x14ac:dyDescent="0.3">
      <c r="A253" s="197"/>
      <c r="B253" s="60"/>
      <c r="C253" s="61"/>
      <c r="D253" s="4"/>
      <c r="E253" s="4"/>
      <c r="F253" s="4"/>
      <c r="G253" s="4"/>
      <c r="H253" s="4"/>
      <c r="I253" s="4"/>
      <c r="J253" s="4"/>
      <c r="K253" s="12"/>
      <c r="L253" s="12"/>
      <c r="M253" s="12"/>
      <c r="N253" s="12"/>
      <c r="O253" s="12"/>
      <c r="P253" s="3"/>
      <c r="Q253" s="4"/>
      <c r="R253" s="4"/>
      <c r="S253" s="4"/>
      <c r="T253" s="4"/>
      <c r="U253" s="4"/>
      <c r="V253" s="12"/>
      <c r="W253" s="12"/>
      <c r="X253" s="12"/>
      <c r="Y253" s="12"/>
      <c r="Z253" s="12"/>
      <c r="AA253" s="12"/>
      <c r="AB253" s="12"/>
      <c r="AC253" s="3"/>
      <c r="AD253" s="4"/>
      <c r="AE253" s="4"/>
      <c r="AF253" s="4"/>
      <c r="AG253" s="4"/>
      <c r="AH253" s="4"/>
      <c r="AI253" s="12"/>
      <c r="AJ253" s="12"/>
      <c r="AK253" s="12"/>
      <c r="AL253" s="12"/>
      <c r="AM253" s="12"/>
      <c r="AN253" s="12"/>
      <c r="AO253" s="12"/>
    </row>
    <row r="254" spans="1:41" s="75" customFormat="1" x14ac:dyDescent="0.3">
      <c r="A254" s="221"/>
      <c r="B254" s="219"/>
      <c r="C254" s="61"/>
      <c r="D254" s="4"/>
      <c r="E254" s="4"/>
      <c r="F254" s="4"/>
      <c r="G254" s="4"/>
      <c r="H254" s="4"/>
      <c r="I254" s="4"/>
      <c r="J254" s="4"/>
      <c r="K254" s="12"/>
      <c r="L254" s="12"/>
      <c r="M254" s="12"/>
      <c r="N254" s="12"/>
      <c r="O254" s="12"/>
      <c r="P254" s="3"/>
      <c r="Q254" s="4"/>
      <c r="R254" s="4"/>
      <c r="S254" s="4"/>
      <c r="T254" s="4"/>
      <c r="U254" s="4"/>
      <c r="V254" s="12"/>
      <c r="W254" s="12"/>
      <c r="X254" s="12"/>
      <c r="Y254" s="12"/>
      <c r="Z254" s="12"/>
      <c r="AA254" s="12"/>
      <c r="AB254" s="12"/>
      <c r="AC254" s="3"/>
      <c r="AD254" s="4"/>
      <c r="AE254" s="4"/>
      <c r="AF254" s="4"/>
      <c r="AG254" s="4"/>
      <c r="AH254" s="4"/>
      <c r="AI254" s="12"/>
      <c r="AJ254" s="12"/>
      <c r="AK254" s="12"/>
      <c r="AL254" s="12"/>
      <c r="AM254" s="12"/>
      <c r="AN254" s="12"/>
      <c r="AO254" s="12"/>
    </row>
  </sheetData>
  <mergeCells count="36">
    <mergeCell ref="AD239:AK239"/>
    <mergeCell ref="A179:A188"/>
    <mergeCell ref="Q90:X90"/>
    <mergeCell ref="AD90:AK90"/>
    <mergeCell ref="A110:C110"/>
    <mergeCell ref="A111:A120"/>
    <mergeCell ref="A144:D144"/>
    <mergeCell ref="A146:A151"/>
    <mergeCell ref="A152:A157"/>
    <mergeCell ref="A158:A163"/>
    <mergeCell ref="A169:A178"/>
    <mergeCell ref="A121:A130"/>
    <mergeCell ref="A131:A140"/>
    <mergeCell ref="A1:G1"/>
    <mergeCell ref="Q5:AB5"/>
    <mergeCell ref="A240:A250"/>
    <mergeCell ref="B241:B242"/>
    <mergeCell ref="B243:B244"/>
    <mergeCell ref="B245:B246"/>
    <mergeCell ref="B247:B248"/>
    <mergeCell ref="A189:A198"/>
    <mergeCell ref="B238:K238"/>
    <mergeCell ref="B239:K239"/>
    <mergeCell ref="Q239:X239"/>
    <mergeCell ref="AD48:AK48"/>
    <mergeCell ref="A69:C69"/>
    <mergeCell ref="A89:D89"/>
    <mergeCell ref="A4:D4"/>
    <mergeCell ref="D5:O5"/>
    <mergeCell ref="C6:O6"/>
    <mergeCell ref="Q6:AB6"/>
    <mergeCell ref="AD6:AO6"/>
    <mergeCell ref="AD5:AO5"/>
    <mergeCell ref="A26:E26"/>
    <mergeCell ref="A47:C47"/>
    <mergeCell ref="Q48:X4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474E44-EAF2-4302-B796-23A75B32FB00}">
  <sheetPr codeName="Sheet2"/>
  <dimension ref="A1:AW399"/>
  <sheetViews>
    <sheetView tabSelected="1" zoomScaleNormal="100" workbookViewId="0">
      <pane xSplit="2" ySplit="6" topLeftCell="C7" activePane="bottomRight" state="frozenSplit"/>
      <selection pane="topRight" activeCell="C1" sqref="C1"/>
      <selection pane="bottomLeft" activeCell="A7" sqref="A7"/>
      <selection pane="bottomRight" activeCell="A5" sqref="A5"/>
    </sheetView>
  </sheetViews>
  <sheetFormatPr defaultColWidth="9.109375" defaultRowHeight="14.4" x14ac:dyDescent="0.3"/>
  <cols>
    <col min="1" max="1" width="13.6640625" style="173" customWidth="1"/>
    <col min="2" max="2" width="20.88671875" style="34" customWidth="1"/>
    <col min="3" max="3" width="11.21875" style="116" customWidth="1"/>
    <col min="4" max="4" width="8.77734375" style="116" customWidth="1"/>
    <col min="5" max="5" width="12.44140625" style="116" customWidth="1"/>
    <col min="6" max="6" width="11.33203125" style="116" customWidth="1"/>
    <col min="7" max="7" width="12.44140625" style="292" customWidth="1"/>
    <col min="8" max="8" width="12.5546875" style="40" customWidth="1"/>
    <col min="9" max="9" width="10.88671875" style="40" customWidth="1"/>
    <col min="10" max="10" width="14.33203125" style="40" customWidth="1"/>
    <col min="11" max="11" width="10.33203125" style="40" customWidth="1"/>
    <col min="12" max="12" width="12.5546875" style="175" customWidth="1"/>
    <col min="13" max="13" width="11.33203125" style="40" customWidth="1"/>
    <col min="14" max="14" width="8" style="40" customWidth="1"/>
    <col min="15" max="15" width="12.77734375" style="40" customWidth="1"/>
    <col min="16" max="16" width="8.44140625" style="40" customWidth="1"/>
    <col min="17" max="17" width="12.77734375" style="40" customWidth="1"/>
    <col min="18" max="51" width="9.109375" style="173" bestFit="1"/>
    <col min="52" max="16384" width="9.109375" style="173"/>
  </cols>
  <sheetData>
    <row r="1" spans="1:49" ht="21" x14ac:dyDescent="0.4">
      <c r="A1" s="276" t="s">
        <v>306</v>
      </c>
      <c r="B1" s="244"/>
      <c r="C1" s="259"/>
      <c r="D1" s="259"/>
      <c r="E1" s="259"/>
      <c r="F1" s="259"/>
      <c r="G1" s="287"/>
      <c r="H1" s="196"/>
      <c r="I1" s="196"/>
      <c r="J1" s="196"/>
      <c r="K1" s="196"/>
      <c r="L1" s="288"/>
      <c r="M1" s="196"/>
      <c r="N1" s="196"/>
      <c r="O1" s="196"/>
      <c r="P1" s="196"/>
      <c r="Q1" s="196"/>
      <c r="R1" s="234"/>
      <c r="S1" s="234"/>
      <c r="T1" s="234"/>
      <c r="U1" s="234"/>
      <c r="V1" s="234"/>
      <c r="W1" s="234"/>
      <c r="X1" s="234"/>
      <c r="Y1" s="234"/>
      <c r="Z1" s="234"/>
      <c r="AA1" s="234"/>
      <c r="AB1" s="234"/>
      <c r="AC1" s="234"/>
      <c r="AD1" s="234"/>
      <c r="AE1" s="234"/>
      <c r="AF1" s="234"/>
      <c r="AG1" s="234"/>
      <c r="AH1" s="234"/>
      <c r="AI1" s="234"/>
      <c r="AJ1" s="234"/>
      <c r="AK1" s="234"/>
      <c r="AL1" s="234"/>
      <c r="AM1" s="234"/>
      <c r="AN1" s="234"/>
      <c r="AO1" s="234"/>
      <c r="AP1" s="234"/>
      <c r="AQ1" s="234"/>
      <c r="AR1" s="234"/>
      <c r="AS1" s="234"/>
      <c r="AT1" s="234"/>
      <c r="AU1" s="234"/>
      <c r="AV1" s="234"/>
      <c r="AW1" s="234"/>
    </row>
    <row r="2" spans="1:49" x14ac:dyDescent="0.3">
      <c r="A2" s="176"/>
      <c r="B2" s="244"/>
      <c r="C2" s="259"/>
      <c r="D2" s="259"/>
      <c r="E2" s="259"/>
      <c r="F2" s="259"/>
      <c r="G2" s="287"/>
      <c r="H2" s="196"/>
      <c r="I2" s="196"/>
      <c r="J2" s="196"/>
      <c r="K2" s="196"/>
      <c r="L2" s="288"/>
      <c r="M2" s="196"/>
      <c r="N2" s="196"/>
      <c r="O2" s="196"/>
      <c r="P2" s="196"/>
      <c r="Q2" s="196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234"/>
      <c r="AD2" s="234"/>
      <c r="AE2" s="234"/>
      <c r="AF2" s="234"/>
      <c r="AG2" s="234"/>
      <c r="AH2" s="234"/>
      <c r="AI2" s="234"/>
      <c r="AJ2" s="234"/>
      <c r="AK2" s="234"/>
      <c r="AL2" s="234"/>
      <c r="AM2" s="234"/>
      <c r="AN2" s="234"/>
      <c r="AO2" s="234"/>
      <c r="AP2" s="234"/>
      <c r="AQ2" s="234"/>
      <c r="AR2" s="234"/>
      <c r="AS2" s="234"/>
      <c r="AT2" s="234"/>
      <c r="AU2" s="234"/>
      <c r="AV2" s="234"/>
      <c r="AW2" s="234"/>
    </row>
    <row r="3" spans="1:49" x14ac:dyDescent="0.3">
      <c r="A3" s="176"/>
      <c r="B3" s="244"/>
      <c r="C3" s="259"/>
      <c r="D3" s="259"/>
      <c r="E3" s="259"/>
      <c r="F3" s="259"/>
      <c r="G3" s="287"/>
      <c r="H3" s="196"/>
      <c r="I3" s="196"/>
      <c r="J3" s="196"/>
      <c r="K3" s="196"/>
      <c r="L3" s="288"/>
      <c r="M3" s="196"/>
      <c r="N3" s="196"/>
      <c r="O3" s="196"/>
      <c r="P3" s="196"/>
      <c r="Q3" s="196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4"/>
      <c r="AD3" s="234"/>
      <c r="AE3" s="234"/>
      <c r="AF3" s="234"/>
      <c r="AG3" s="234"/>
      <c r="AH3" s="234"/>
      <c r="AI3" s="234"/>
      <c r="AJ3" s="234"/>
      <c r="AK3" s="234"/>
      <c r="AL3" s="234"/>
      <c r="AM3" s="234"/>
      <c r="AN3" s="234"/>
      <c r="AO3" s="234"/>
      <c r="AP3" s="234"/>
      <c r="AQ3" s="234"/>
      <c r="AR3" s="234"/>
      <c r="AS3" s="234"/>
      <c r="AT3" s="234"/>
      <c r="AU3" s="234"/>
      <c r="AV3" s="234"/>
      <c r="AW3" s="234"/>
    </row>
    <row r="4" spans="1:49" s="28" customFormat="1" x14ac:dyDescent="0.3">
      <c r="A4" s="305"/>
      <c r="B4" s="367"/>
      <c r="C4" s="384" t="s">
        <v>290</v>
      </c>
      <c r="D4" s="384"/>
      <c r="E4" s="384"/>
      <c r="F4" s="384"/>
      <c r="G4" s="385"/>
      <c r="H4" s="376" t="s">
        <v>301</v>
      </c>
      <c r="I4" s="377"/>
      <c r="J4" s="377"/>
      <c r="K4" s="377"/>
      <c r="L4" s="378"/>
      <c r="M4" s="377" t="s">
        <v>62</v>
      </c>
      <c r="N4" s="377"/>
      <c r="O4" s="377"/>
      <c r="P4" s="377"/>
      <c r="Q4" s="377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</row>
    <row r="5" spans="1:49" s="360" customFormat="1" x14ac:dyDescent="0.3">
      <c r="A5" s="126"/>
      <c r="B5" s="126"/>
      <c r="C5" s="435" t="s">
        <v>63</v>
      </c>
      <c r="D5" s="379" t="s">
        <v>64</v>
      </c>
      <c r="E5" s="379"/>
      <c r="F5" s="379" t="s">
        <v>65</v>
      </c>
      <c r="G5" s="380"/>
      <c r="H5" s="436" t="s">
        <v>63</v>
      </c>
      <c r="I5" s="381" t="s">
        <v>64</v>
      </c>
      <c r="J5" s="381"/>
      <c r="K5" s="381" t="s">
        <v>65</v>
      </c>
      <c r="L5" s="383"/>
      <c r="M5" s="364" t="s">
        <v>63</v>
      </c>
      <c r="N5" s="381" t="s">
        <v>64</v>
      </c>
      <c r="O5" s="381"/>
      <c r="P5" s="381" t="s">
        <v>65</v>
      </c>
      <c r="Q5" s="381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0"/>
      <c r="AD5" s="170"/>
      <c r="AE5" s="170"/>
      <c r="AF5" s="170"/>
      <c r="AG5" s="170"/>
      <c r="AH5" s="170"/>
      <c r="AI5" s="170"/>
      <c r="AJ5" s="170"/>
      <c r="AK5" s="170"/>
      <c r="AL5" s="170"/>
      <c r="AM5" s="170"/>
      <c r="AN5" s="170"/>
      <c r="AO5" s="170"/>
      <c r="AP5" s="170"/>
      <c r="AQ5" s="170"/>
      <c r="AR5" s="170"/>
      <c r="AS5" s="170"/>
      <c r="AT5" s="170"/>
      <c r="AU5" s="170"/>
      <c r="AV5" s="170"/>
      <c r="AW5" s="170"/>
    </row>
    <row r="6" spans="1:49" s="366" customFormat="1" ht="43.2" x14ac:dyDescent="0.3">
      <c r="A6" s="368"/>
      <c r="B6" s="369"/>
      <c r="C6" s="307" t="s">
        <v>1</v>
      </c>
      <c r="D6" s="307" t="s">
        <v>1</v>
      </c>
      <c r="E6" s="307" t="s">
        <v>272</v>
      </c>
      <c r="F6" s="307" t="s">
        <v>1</v>
      </c>
      <c r="G6" s="308" t="s">
        <v>272</v>
      </c>
      <c r="H6" s="370" t="s">
        <v>1</v>
      </c>
      <c r="I6" s="307" t="s">
        <v>1</v>
      </c>
      <c r="J6" s="307" t="s">
        <v>278</v>
      </c>
      <c r="K6" s="307" t="s">
        <v>1</v>
      </c>
      <c r="L6" s="308" t="s">
        <v>272</v>
      </c>
      <c r="M6" s="307" t="s">
        <v>1</v>
      </c>
      <c r="N6" s="307" t="s">
        <v>1</v>
      </c>
      <c r="O6" s="307" t="s">
        <v>272</v>
      </c>
      <c r="P6" s="307" t="s">
        <v>1</v>
      </c>
      <c r="Q6" s="307" t="s">
        <v>272</v>
      </c>
      <c r="R6" s="365"/>
      <c r="S6" s="365"/>
      <c r="T6" s="365"/>
      <c r="U6" s="365"/>
      <c r="V6" s="365"/>
      <c r="W6" s="365"/>
      <c r="X6" s="365"/>
      <c r="Y6" s="365"/>
      <c r="Z6" s="365"/>
      <c r="AA6" s="365"/>
      <c r="AB6" s="365"/>
      <c r="AC6" s="365"/>
      <c r="AD6" s="365"/>
      <c r="AE6" s="365"/>
      <c r="AF6" s="365"/>
      <c r="AG6" s="365"/>
      <c r="AH6" s="365"/>
      <c r="AI6" s="365"/>
      <c r="AJ6" s="365"/>
      <c r="AK6" s="365"/>
      <c r="AL6" s="365"/>
      <c r="AM6" s="365"/>
      <c r="AN6" s="365"/>
      <c r="AO6" s="365"/>
      <c r="AP6" s="365"/>
      <c r="AQ6" s="365"/>
      <c r="AR6" s="365"/>
      <c r="AS6" s="365"/>
      <c r="AT6" s="365"/>
      <c r="AU6" s="365"/>
      <c r="AV6" s="365"/>
      <c r="AW6" s="365"/>
    </row>
    <row r="7" spans="1:49" ht="15" customHeight="1" x14ac:dyDescent="0.3">
      <c r="A7" s="176"/>
      <c r="B7" s="244" t="s">
        <v>23</v>
      </c>
      <c r="C7" s="259"/>
      <c r="D7" s="259"/>
      <c r="E7" s="259" t="s">
        <v>67</v>
      </c>
      <c r="F7" s="259"/>
      <c r="G7" s="287"/>
      <c r="H7" s="196"/>
      <c r="I7" s="196"/>
      <c r="J7" s="196"/>
      <c r="K7" s="196"/>
      <c r="L7" s="288"/>
      <c r="M7" s="196"/>
      <c r="N7" s="196"/>
      <c r="O7" s="196"/>
      <c r="P7" s="196"/>
      <c r="Q7" s="196"/>
      <c r="R7" s="234"/>
      <c r="S7" s="234"/>
      <c r="T7" s="234"/>
      <c r="U7" s="234"/>
      <c r="V7" s="234"/>
      <c r="W7" s="234"/>
      <c r="X7" s="234"/>
      <c r="Y7" s="234"/>
      <c r="Z7" s="234"/>
      <c r="AA7" s="234"/>
      <c r="AB7" s="234"/>
      <c r="AC7" s="234"/>
      <c r="AD7" s="234"/>
      <c r="AE7" s="234"/>
      <c r="AF7" s="234"/>
      <c r="AG7" s="234"/>
      <c r="AH7" s="234"/>
      <c r="AI7" s="234"/>
      <c r="AJ7" s="234"/>
      <c r="AK7" s="234"/>
      <c r="AL7" s="234"/>
      <c r="AM7" s="234"/>
      <c r="AN7" s="234"/>
      <c r="AO7" s="234"/>
      <c r="AP7" s="234"/>
      <c r="AQ7" s="234"/>
      <c r="AR7" s="234"/>
      <c r="AS7" s="234"/>
      <c r="AT7" s="234"/>
      <c r="AU7" s="234"/>
      <c r="AV7" s="234"/>
      <c r="AW7" s="234"/>
    </row>
    <row r="8" spans="1:49" x14ac:dyDescent="0.3">
      <c r="A8" s="176"/>
      <c r="B8" s="176" t="s">
        <v>302</v>
      </c>
      <c r="C8" s="196">
        <v>0.31990609282009974</v>
      </c>
      <c r="D8" s="196">
        <v>0.32110582807587434</v>
      </c>
      <c r="E8" s="196">
        <v>-6.0454974873288818E-2</v>
      </c>
      <c r="F8" s="196">
        <v>0.34982603182877675</v>
      </c>
      <c r="G8" s="288">
        <v>-1.4784427222921023E-2</v>
      </c>
      <c r="H8" s="196">
        <v>0.39465285125952809</v>
      </c>
      <c r="I8" s="196">
        <v>0.39937954994718305</v>
      </c>
      <c r="J8" s="196">
        <v>-8.5399283561224934E-2</v>
      </c>
      <c r="K8" s="196">
        <v>0.44138973304162327</v>
      </c>
      <c r="L8" s="288">
        <v>-3.3954468651672648E-2</v>
      </c>
      <c r="M8" s="196">
        <v>0.23451863376973792</v>
      </c>
      <c r="N8" s="196">
        <v>0.23804101380622697</v>
      </c>
      <c r="O8" s="196">
        <v>-1.250249315039733E-2</v>
      </c>
      <c r="P8" s="196">
        <v>0.25912364378268093</v>
      </c>
      <c r="Q8" s="196">
        <v>1.9347294567874988E-2</v>
      </c>
      <c r="R8" s="234"/>
      <c r="S8" s="234"/>
      <c r="T8" s="234"/>
      <c r="U8" s="234"/>
      <c r="V8" s="234"/>
      <c r="W8" s="234"/>
      <c r="X8" s="234"/>
      <c r="Y8" s="234"/>
      <c r="Z8" s="234"/>
      <c r="AA8" s="234"/>
      <c r="AB8" s="234"/>
      <c r="AC8" s="234"/>
      <c r="AD8" s="234"/>
      <c r="AE8" s="234"/>
      <c r="AF8" s="234"/>
      <c r="AG8" s="234"/>
      <c r="AH8" s="234"/>
      <c r="AI8" s="234"/>
      <c r="AJ8" s="234"/>
      <c r="AK8" s="234"/>
      <c r="AL8" s="234"/>
      <c r="AM8" s="234"/>
      <c r="AN8" s="234"/>
      <c r="AO8" s="234"/>
      <c r="AP8" s="234"/>
      <c r="AQ8" s="234"/>
      <c r="AR8" s="234"/>
      <c r="AS8" s="234"/>
      <c r="AT8" s="234"/>
      <c r="AU8" s="234"/>
      <c r="AV8" s="234"/>
      <c r="AW8" s="234"/>
    </row>
    <row r="9" spans="1:49" x14ac:dyDescent="0.3">
      <c r="A9" s="176"/>
      <c r="B9" s="176" t="s">
        <v>304</v>
      </c>
      <c r="C9" s="196">
        <v>0.11484898663672791</v>
      </c>
      <c r="D9" s="196">
        <v>0.11774866583922304</v>
      </c>
      <c r="E9" s="196">
        <v>-4.0332586248299045E-2</v>
      </c>
      <c r="F9" s="196">
        <v>0.12378958743139355</v>
      </c>
      <c r="G9" s="288">
        <v>-4.9273821067008644E-2</v>
      </c>
      <c r="H9" s="196">
        <v>0.10290007176368413</v>
      </c>
      <c r="I9" s="196">
        <v>0.10774656451416757</v>
      </c>
      <c r="J9" s="196">
        <v>-5.3656697662729326E-2</v>
      </c>
      <c r="K9" s="196">
        <v>0.11611298128072367</v>
      </c>
      <c r="L9" s="288">
        <v>-5.8026822467135836E-2</v>
      </c>
      <c r="M9" s="196">
        <v>0.1284989093988646</v>
      </c>
      <c r="N9" s="196">
        <v>0.12836299040446983</v>
      </c>
      <c r="O9" s="196">
        <v>-2.8143919074258564E-2</v>
      </c>
      <c r="P9" s="196">
        <v>0.13139398197565227</v>
      </c>
      <c r="Q9" s="196">
        <v>-4.1476925503183708E-2</v>
      </c>
      <c r="R9" s="234"/>
      <c r="S9" s="234"/>
      <c r="T9" s="234"/>
      <c r="U9" s="234"/>
      <c r="V9" s="234"/>
      <c r="W9" s="234"/>
      <c r="X9" s="234"/>
      <c r="Y9" s="234"/>
      <c r="Z9" s="234"/>
      <c r="AA9" s="234"/>
      <c r="AB9" s="234"/>
      <c r="AC9" s="234"/>
      <c r="AD9" s="234"/>
      <c r="AE9" s="234"/>
      <c r="AF9" s="234"/>
      <c r="AG9" s="234"/>
      <c r="AH9" s="234"/>
      <c r="AI9" s="234"/>
      <c r="AJ9" s="234"/>
      <c r="AK9" s="234"/>
      <c r="AL9" s="234"/>
      <c r="AM9" s="234"/>
      <c r="AN9" s="234"/>
      <c r="AO9" s="234"/>
      <c r="AP9" s="234"/>
      <c r="AQ9" s="234"/>
      <c r="AR9" s="234"/>
      <c r="AS9" s="234"/>
      <c r="AT9" s="234"/>
      <c r="AU9" s="234"/>
      <c r="AV9" s="234"/>
      <c r="AW9" s="234"/>
    </row>
    <row r="10" spans="1:49" s="174" customFormat="1" x14ac:dyDescent="0.3">
      <c r="A10" s="176"/>
      <c r="B10" s="176" t="s">
        <v>18</v>
      </c>
      <c r="C10" s="196">
        <v>0.50578531200694998</v>
      </c>
      <c r="D10" s="196">
        <v>0.49700757589708272</v>
      </c>
      <c r="E10" s="196">
        <v>-8.0209930818253075E-2</v>
      </c>
      <c r="F10" s="196">
        <v>0.46026833046214582</v>
      </c>
      <c r="G10" s="288">
        <v>-0.16251812439945559</v>
      </c>
      <c r="H10" s="196">
        <v>0.47761425618988712</v>
      </c>
      <c r="I10" s="196">
        <v>0.46573813764834648</v>
      </c>
      <c r="J10" s="196">
        <v>-0.11869653106161787</v>
      </c>
      <c r="K10" s="196">
        <v>0.41652163001194847</v>
      </c>
      <c r="L10" s="288">
        <v>-0.21826969352543032</v>
      </c>
      <c r="M10" s="196">
        <v>0.5379667058922003</v>
      </c>
      <c r="N10" s="196">
        <v>0.53019099963561278</v>
      </c>
      <c r="O10" s="196">
        <v>-4.117682053441088E-2</v>
      </c>
      <c r="P10" s="196">
        <v>0.50360351839591411</v>
      </c>
      <c r="Q10" s="196">
        <v>-0.11054633620175351</v>
      </c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</row>
    <row r="11" spans="1:49" x14ac:dyDescent="0.3">
      <c r="A11" s="176"/>
      <c r="B11" s="244" t="s">
        <v>6</v>
      </c>
      <c r="C11" s="196">
        <v>1</v>
      </c>
      <c r="D11" s="196">
        <v>1</v>
      </c>
      <c r="E11" s="196">
        <v>-6.3965360523361312E-2</v>
      </c>
      <c r="F11" s="196">
        <v>1</v>
      </c>
      <c r="G11" s="288">
        <v>-9.5669179689082534E-2</v>
      </c>
      <c r="H11" s="196">
        <v>1</v>
      </c>
      <c r="I11" s="196">
        <v>1</v>
      </c>
      <c r="J11" s="196">
        <v>-9.6223678567657206E-2</v>
      </c>
      <c r="K11" s="196">
        <v>1</v>
      </c>
      <c r="L11" s="288">
        <v>-0.12589985526011449</v>
      </c>
      <c r="M11" s="196">
        <v>1</v>
      </c>
      <c r="N11" s="196">
        <v>1</v>
      </c>
      <c r="O11" s="196">
        <v>-2.7114855316865173E-2</v>
      </c>
      <c r="P11" s="196">
        <v>1</v>
      </c>
      <c r="Q11" s="196">
        <v>-6.3588100732823186E-2</v>
      </c>
      <c r="R11" s="234"/>
      <c r="S11" s="234"/>
      <c r="T11" s="234"/>
      <c r="U11" s="234"/>
      <c r="V11" s="234"/>
      <c r="W11" s="234"/>
      <c r="X11" s="234"/>
      <c r="Y11" s="234"/>
      <c r="Z11" s="234"/>
      <c r="AA11" s="234"/>
      <c r="AB11" s="234"/>
      <c r="AC11" s="234"/>
      <c r="AD11" s="234"/>
      <c r="AE11" s="234"/>
      <c r="AF11" s="234"/>
      <c r="AG11" s="234"/>
      <c r="AH11" s="234"/>
      <c r="AI11" s="234"/>
      <c r="AJ11" s="234"/>
      <c r="AK11" s="234"/>
      <c r="AL11" s="234"/>
      <c r="AM11" s="234"/>
      <c r="AN11" s="234"/>
      <c r="AO11" s="234"/>
      <c r="AP11" s="234"/>
      <c r="AQ11" s="234"/>
      <c r="AR11" s="234"/>
      <c r="AS11" s="234"/>
      <c r="AT11" s="234"/>
      <c r="AU11" s="234"/>
      <c r="AV11" s="234"/>
      <c r="AW11" s="234"/>
    </row>
    <row r="12" spans="1:49" x14ac:dyDescent="0.3">
      <c r="A12" s="176"/>
      <c r="B12" s="176" t="s">
        <v>274</v>
      </c>
      <c r="C12" s="176"/>
      <c r="D12" s="176"/>
      <c r="E12" s="176"/>
      <c r="F12" s="176"/>
      <c r="G12" s="280"/>
      <c r="H12" s="176"/>
      <c r="I12" s="196"/>
      <c r="J12" s="196"/>
      <c r="K12" s="196"/>
      <c r="L12" s="288"/>
      <c r="M12" s="196"/>
      <c r="N12" s="196"/>
      <c r="O12" s="196"/>
      <c r="P12" s="196"/>
      <c r="Q12" s="196"/>
      <c r="R12" s="234"/>
      <c r="S12" s="234"/>
      <c r="T12" s="234"/>
      <c r="U12" s="234"/>
      <c r="V12" s="234"/>
      <c r="W12" s="234"/>
      <c r="X12" s="234"/>
      <c r="Y12" s="234"/>
      <c r="Z12" s="234"/>
      <c r="AA12" s="234"/>
      <c r="AB12" s="234"/>
      <c r="AC12" s="234"/>
      <c r="AD12" s="234"/>
      <c r="AE12" s="234"/>
      <c r="AF12" s="234"/>
      <c r="AG12" s="234"/>
      <c r="AH12" s="234"/>
      <c r="AI12" s="234"/>
      <c r="AJ12" s="234"/>
      <c r="AK12" s="234"/>
      <c r="AL12" s="234"/>
      <c r="AM12" s="234"/>
      <c r="AN12" s="234"/>
      <c r="AO12" s="234"/>
      <c r="AP12" s="234"/>
      <c r="AQ12" s="234"/>
      <c r="AR12" s="234"/>
      <c r="AS12" s="234"/>
      <c r="AT12" s="234"/>
      <c r="AU12" s="234"/>
      <c r="AV12" s="234"/>
      <c r="AW12" s="234"/>
    </row>
    <row r="13" spans="1:49" s="194" customFormat="1" x14ac:dyDescent="0.3">
      <c r="A13" s="176"/>
      <c r="B13" s="255"/>
      <c r="C13" s="255"/>
      <c r="D13" s="255"/>
      <c r="E13" s="255"/>
      <c r="F13" s="255"/>
      <c r="G13" s="289"/>
      <c r="H13" s="255"/>
      <c r="I13" s="196"/>
      <c r="J13" s="196"/>
      <c r="K13" s="196"/>
      <c r="L13" s="288"/>
      <c r="M13" s="196"/>
      <c r="N13" s="196"/>
      <c r="O13" s="196"/>
      <c r="P13" s="196"/>
      <c r="Q13" s="196"/>
      <c r="R13" s="234"/>
      <c r="S13" s="234"/>
      <c r="T13" s="234"/>
      <c r="U13" s="234"/>
      <c r="V13" s="234"/>
      <c r="W13" s="234"/>
      <c r="X13" s="234"/>
      <c r="Y13" s="234"/>
      <c r="Z13" s="234"/>
      <c r="AA13" s="234"/>
      <c r="AB13" s="234"/>
      <c r="AC13" s="234"/>
      <c r="AD13" s="234"/>
      <c r="AE13" s="234"/>
      <c r="AF13" s="234"/>
      <c r="AG13" s="234"/>
      <c r="AH13" s="234"/>
      <c r="AI13" s="234"/>
      <c r="AJ13" s="234"/>
      <c r="AK13" s="234"/>
      <c r="AL13" s="234"/>
      <c r="AM13" s="234"/>
      <c r="AN13" s="234"/>
      <c r="AO13" s="234"/>
      <c r="AP13" s="234"/>
      <c r="AQ13" s="234"/>
      <c r="AR13" s="234"/>
      <c r="AS13" s="234"/>
      <c r="AT13" s="234"/>
      <c r="AU13" s="234"/>
      <c r="AV13" s="234"/>
      <c r="AW13" s="234"/>
    </row>
    <row r="14" spans="1:49" x14ac:dyDescent="0.3">
      <c r="A14" s="176"/>
      <c r="B14" s="244" t="s">
        <v>30</v>
      </c>
      <c r="C14" s="196"/>
      <c r="D14" s="196"/>
      <c r="E14" s="196"/>
      <c r="F14" s="196"/>
      <c r="G14" s="288"/>
      <c r="H14" s="196"/>
      <c r="I14" s="196"/>
      <c r="J14" s="196"/>
      <c r="K14" s="196"/>
      <c r="L14" s="288"/>
      <c r="M14" s="196"/>
      <c r="N14" s="196"/>
      <c r="O14" s="196"/>
      <c r="P14" s="196"/>
      <c r="Q14" s="196"/>
      <c r="R14" s="234"/>
      <c r="S14" s="234"/>
      <c r="T14" s="234"/>
      <c r="U14" s="234"/>
      <c r="V14" s="234"/>
      <c r="W14" s="234"/>
      <c r="X14" s="234"/>
      <c r="Y14" s="234"/>
      <c r="Z14" s="234"/>
      <c r="AA14" s="234"/>
      <c r="AB14" s="234"/>
      <c r="AC14" s="234"/>
      <c r="AD14" s="234"/>
      <c r="AE14" s="234"/>
      <c r="AF14" s="234"/>
      <c r="AG14" s="234"/>
      <c r="AH14" s="234"/>
      <c r="AI14" s="234"/>
      <c r="AJ14" s="234"/>
      <c r="AK14" s="234"/>
      <c r="AL14" s="234"/>
      <c r="AM14" s="234"/>
      <c r="AN14" s="234"/>
      <c r="AO14" s="234"/>
      <c r="AP14" s="234"/>
      <c r="AQ14" s="234"/>
      <c r="AR14" s="234"/>
      <c r="AS14" s="234"/>
      <c r="AT14" s="234"/>
      <c r="AU14" s="234"/>
      <c r="AV14" s="234"/>
      <c r="AW14" s="234"/>
    </row>
    <row r="15" spans="1:49" x14ac:dyDescent="0.3">
      <c r="A15" s="176"/>
      <c r="B15" s="176" t="s">
        <v>68</v>
      </c>
      <c r="C15" s="196">
        <v>0.41475671122622876</v>
      </c>
      <c r="D15" s="196">
        <v>0.41117196218312529</v>
      </c>
      <c r="E15" s="196">
        <v>-7.2055523231651569E-2</v>
      </c>
      <c r="F15" s="196">
        <v>0.39255989107135342</v>
      </c>
      <c r="G15" s="288">
        <v>-0.13660453298220784</v>
      </c>
      <c r="H15" s="196">
        <v>0.41758490419655925</v>
      </c>
      <c r="I15" s="196">
        <v>0.417931054216652</v>
      </c>
      <c r="J15" s="196">
        <v>-9.5474508306282221E-2</v>
      </c>
      <c r="K15" s="196">
        <v>0.40029025517358024</v>
      </c>
      <c r="L15" s="288">
        <v>-0.16279547438508807</v>
      </c>
      <c r="M15" s="196">
        <v>0.41152590608520967</v>
      </c>
      <c r="N15" s="196">
        <v>0.40399914976314832</v>
      </c>
      <c r="O15" s="196">
        <v>-4.490880049772375E-2</v>
      </c>
      <c r="P15" s="196">
        <v>0.38490224426098824</v>
      </c>
      <c r="Q15" s="196">
        <v>-0.10785197990654791</v>
      </c>
      <c r="R15" s="234"/>
      <c r="S15" s="234"/>
      <c r="T15" s="234"/>
      <c r="U15" s="234"/>
      <c r="V15" s="234"/>
      <c r="W15" s="234"/>
      <c r="X15" s="234"/>
      <c r="Y15" s="234"/>
      <c r="Z15" s="234"/>
      <c r="AA15" s="234"/>
      <c r="AB15" s="234"/>
      <c r="AC15" s="234"/>
      <c r="AD15" s="234"/>
      <c r="AE15" s="234"/>
      <c r="AF15" s="234"/>
      <c r="AG15" s="234"/>
      <c r="AH15" s="234"/>
      <c r="AI15" s="234"/>
      <c r="AJ15" s="234"/>
      <c r="AK15" s="234"/>
      <c r="AL15" s="234"/>
      <c r="AM15" s="234"/>
      <c r="AN15" s="234"/>
      <c r="AO15" s="234"/>
      <c r="AP15" s="234"/>
      <c r="AQ15" s="234"/>
      <c r="AR15" s="234"/>
      <c r="AS15" s="234"/>
      <c r="AT15" s="234"/>
      <c r="AU15" s="234"/>
      <c r="AV15" s="234"/>
      <c r="AW15" s="234"/>
    </row>
    <row r="16" spans="1:49" x14ac:dyDescent="0.3">
      <c r="A16" s="176"/>
      <c r="B16" s="176" t="s">
        <v>69</v>
      </c>
      <c r="C16" s="196">
        <v>0.56560115189130122</v>
      </c>
      <c r="D16" s="196">
        <v>0.56838011336223249</v>
      </c>
      <c r="E16" s="196">
        <v>-5.9366352565430984E-2</v>
      </c>
      <c r="F16" s="196">
        <v>0.58753185117610085</v>
      </c>
      <c r="G16" s="288">
        <v>-6.519748238577211E-2</v>
      </c>
      <c r="H16" s="196">
        <v>0.56258418224958673</v>
      </c>
      <c r="I16" s="196">
        <v>0.56098985866996687</v>
      </c>
      <c r="J16" s="196">
        <v>-9.8784916415120355E-2</v>
      </c>
      <c r="K16" s="196">
        <v>0.57892540114683533</v>
      </c>
      <c r="L16" s="288">
        <v>-9.7953788084874857E-2</v>
      </c>
      <c r="M16" s="196">
        <v>0.56904760732450677</v>
      </c>
      <c r="N16" s="196">
        <v>0.57622272156767484</v>
      </c>
      <c r="O16" s="196">
        <v>-1.4847758559525149E-2</v>
      </c>
      <c r="P16" s="196">
        <v>0.59605734282741751</v>
      </c>
      <c r="Q16" s="196">
        <v>-3.1355120897265866E-2</v>
      </c>
      <c r="R16" s="234"/>
      <c r="S16" s="234"/>
      <c r="T16" s="234"/>
      <c r="U16" s="234"/>
      <c r="V16" s="234"/>
      <c r="W16" s="234"/>
      <c r="X16" s="234"/>
      <c r="Y16" s="234"/>
      <c r="Z16" s="234"/>
      <c r="AA16" s="234"/>
      <c r="AB16" s="234"/>
      <c r="AC16" s="234"/>
      <c r="AD16" s="234"/>
      <c r="AE16" s="234"/>
      <c r="AF16" s="234"/>
      <c r="AG16" s="234"/>
      <c r="AH16" s="234"/>
      <c r="AI16" s="234"/>
      <c r="AJ16" s="234"/>
      <c r="AK16" s="234"/>
      <c r="AL16" s="234"/>
      <c r="AM16" s="234"/>
      <c r="AN16" s="234"/>
      <c r="AO16" s="234"/>
      <c r="AP16" s="234"/>
      <c r="AQ16" s="234"/>
      <c r="AR16" s="234"/>
      <c r="AS16" s="234"/>
      <c r="AT16" s="234"/>
      <c r="AU16" s="234"/>
      <c r="AV16" s="234"/>
      <c r="AW16" s="234"/>
    </row>
    <row r="17" spans="1:17" x14ac:dyDescent="0.3">
      <c r="A17" s="176"/>
      <c r="B17" s="244" t="s">
        <v>6</v>
      </c>
      <c r="C17" s="196">
        <v>1</v>
      </c>
      <c r="D17" s="196">
        <v>1</v>
      </c>
      <c r="E17" s="196">
        <v>-6.3965360523361312E-2</v>
      </c>
      <c r="F17" s="196">
        <v>1</v>
      </c>
      <c r="G17" s="288">
        <v>-9.5669179689082534E-2</v>
      </c>
      <c r="H17" s="196">
        <v>1</v>
      </c>
      <c r="I17" s="196">
        <v>1</v>
      </c>
      <c r="J17" s="196">
        <v>-9.6223678567657206E-2</v>
      </c>
      <c r="K17" s="196">
        <v>1</v>
      </c>
      <c r="L17" s="288">
        <v>-0.12589985526011449</v>
      </c>
      <c r="M17" s="196">
        <v>1</v>
      </c>
      <c r="N17" s="196">
        <v>1</v>
      </c>
      <c r="O17" s="196">
        <v>-2.7114855316865173E-2</v>
      </c>
      <c r="P17" s="196">
        <v>1</v>
      </c>
      <c r="Q17" s="196">
        <v>-6.3588100732823186E-2</v>
      </c>
    </row>
    <row r="18" spans="1:17" x14ac:dyDescent="0.3">
      <c r="A18" s="176"/>
      <c r="B18" s="176" t="s">
        <v>265</v>
      </c>
      <c r="C18" s="176"/>
      <c r="D18" s="176"/>
      <c r="E18" s="176"/>
      <c r="F18" s="176"/>
      <c r="G18" s="280"/>
      <c r="H18" s="176"/>
      <c r="I18" s="196"/>
      <c r="J18" s="196"/>
      <c r="K18" s="196"/>
      <c r="L18" s="288"/>
      <c r="M18" s="196"/>
      <c r="N18" s="196"/>
      <c r="O18" s="196"/>
      <c r="P18" s="196"/>
      <c r="Q18" s="196"/>
    </row>
    <row r="19" spans="1:17" s="194" customFormat="1" x14ac:dyDescent="0.3">
      <c r="A19" s="176"/>
      <c r="B19" s="255"/>
      <c r="C19" s="255"/>
      <c r="D19" s="255"/>
      <c r="E19" s="255"/>
      <c r="F19" s="255"/>
      <c r="G19" s="289"/>
      <c r="H19" s="255"/>
      <c r="I19" s="196"/>
      <c r="J19" s="196"/>
      <c r="K19" s="196"/>
      <c r="L19" s="288"/>
      <c r="M19" s="196"/>
      <c r="N19" s="196"/>
      <c r="O19" s="196"/>
      <c r="P19" s="196"/>
      <c r="Q19" s="196"/>
    </row>
    <row r="20" spans="1:17" s="194" customFormat="1" x14ac:dyDescent="0.3">
      <c r="A20" s="176"/>
      <c r="B20" s="244" t="s">
        <v>271</v>
      </c>
      <c r="C20" s="196"/>
      <c r="D20" s="196"/>
      <c r="E20" s="196"/>
      <c r="F20" s="196"/>
      <c r="G20" s="288"/>
      <c r="H20" s="196"/>
      <c r="I20" s="196"/>
      <c r="J20" s="196"/>
      <c r="K20" s="196"/>
      <c r="L20" s="288"/>
      <c r="M20" s="196"/>
      <c r="N20" s="196"/>
      <c r="O20" s="196"/>
      <c r="P20" s="196"/>
      <c r="Q20" s="196"/>
    </row>
    <row r="21" spans="1:17" s="194" customFormat="1" x14ac:dyDescent="0.3">
      <c r="A21" s="176"/>
      <c r="B21" s="176" t="s">
        <v>39</v>
      </c>
      <c r="C21" s="196">
        <v>0.42227893833865193</v>
      </c>
      <c r="D21" s="196">
        <v>0.41026594823934975</v>
      </c>
      <c r="E21" s="196">
        <v>-9.0593671423439895E-2</v>
      </c>
      <c r="F21" s="196">
        <v>0.40501935166820746</v>
      </c>
      <c r="G21" s="288">
        <v>-0.10723401708634439</v>
      </c>
      <c r="H21" s="196">
        <v>0.45735879471491714</v>
      </c>
      <c r="I21" s="196">
        <v>0.44152818612547778</v>
      </c>
      <c r="J21" s="196">
        <v>-0.1275061844740252</v>
      </c>
      <c r="K21" s="196">
        <v>0.43353865795173691</v>
      </c>
      <c r="L21" s="288">
        <v>-0.14171684713633786</v>
      </c>
      <c r="M21" s="196">
        <v>0.38220522996174278</v>
      </c>
      <c r="N21" s="196">
        <v>0.37709016559374875</v>
      </c>
      <c r="O21" s="196">
        <v>-4.0135007181918314E-2</v>
      </c>
      <c r="P21" s="196">
        <v>0.37676831822296686</v>
      </c>
      <c r="Q21" s="196">
        <v>-6.4387330559656425E-2</v>
      </c>
    </row>
    <row r="22" spans="1:17" s="194" customFormat="1" x14ac:dyDescent="0.3">
      <c r="A22" s="176"/>
      <c r="B22" s="176" t="s">
        <v>40</v>
      </c>
      <c r="C22" s="196">
        <v>4.6655964404444389E-2</v>
      </c>
      <c r="D22" s="196">
        <v>4.7115180398670686E-2</v>
      </c>
      <c r="E22" s="196">
        <v>-5.475234600133002E-2</v>
      </c>
      <c r="F22" s="196">
        <v>4.9099343088583262E-2</v>
      </c>
      <c r="G22" s="288">
        <v>-5.7585074782427435E-2</v>
      </c>
      <c r="H22" s="196">
        <v>6.1214638067509583E-2</v>
      </c>
      <c r="I22" s="196">
        <v>6.2612519165516134E-2</v>
      </c>
      <c r="J22" s="196">
        <v>-7.5585284280936457E-2</v>
      </c>
      <c r="K22" s="196">
        <v>6.8332724088451438E-2</v>
      </c>
      <c r="L22" s="288">
        <v>-4.6043110671033588E-2</v>
      </c>
      <c r="M22" s="196">
        <v>3.0024766247002694E-2</v>
      </c>
      <c r="N22" s="196">
        <v>3.066925786469088E-2</v>
      </c>
      <c r="O22" s="196">
        <v>-6.2315513283043621E-3</v>
      </c>
      <c r="P22" s="196">
        <v>3.0046884922511518E-2</v>
      </c>
      <c r="Q22" s="196">
        <v>-8.2590759075907585E-2</v>
      </c>
    </row>
    <row r="23" spans="1:17" s="194" customFormat="1" x14ac:dyDescent="0.3">
      <c r="A23" s="176"/>
      <c r="B23" s="176" t="s">
        <v>41</v>
      </c>
      <c r="C23" s="196">
        <v>0.13371660762036311</v>
      </c>
      <c r="D23" s="196">
        <v>0.13723287627507957</v>
      </c>
      <c r="E23" s="196">
        <v>-3.9350996450761837E-2</v>
      </c>
      <c r="F23" s="196">
        <v>0.13614180272565973</v>
      </c>
      <c r="G23" s="288">
        <v>-0.10285908537894511</v>
      </c>
      <c r="H23" s="196">
        <v>0.10718218708986409</v>
      </c>
      <c r="I23" s="196">
        <v>0.10937757080212603</v>
      </c>
      <c r="J23" s="196">
        <v>-7.7711872926510508E-2</v>
      </c>
      <c r="K23" s="196">
        <v>0.10610408812408954</v>
      </c>
      <c r="L23" s="288">
        <v>-0.15206017004578157</v>
      </c>
      <c r="M23" s="196">
        <v>0.16402838024805635</v>
      </c>
      <c r="N23" s="196">
        <v>0.16679319000769263</v>
      </c>
      <c r="O23" s="196">
        <v>-1.0716215404934863E-2</v>
      </c>
      <c r="P23" s="196">
        <v>0.16589696126251502</v>
      </c>
      <c r="Q23" s="196">
        <v>-6.8619716600418726E-2</v>
      </c>
    </row>
    <row r="24" spans="1:17" s="194" customFormat="1" x14ac:dyDescent="0.3">
      <c r="A24" s="176"/>
      <c r="B24" s="176" t="s">
        <v>270</v>
      </c>
      <c r="C24" s="196">
        <v>0.16664272638789457</v>
      </c>
      <c r="D24" s="196">
        <v>0.17410567952887274</v>
      </c>
      <c r="E24" s="196">
        <v>-2.204584321730016E-2</v>
      </c>
      <c r="F24" s="196">
        <v>0.17229025737515086</v>
      </c>
      <c r="G24" s="288">
        <v>-0.10509875263540146</v>
      </c>
      <c r="H24" s="196">
        <v>0.17809893044094796</v>
      </c>
      <c r="I24" s="196">
        <v>0.18727242812484352</v>
      </c>
      <c r="J24" s="196">
        <v>-4.9672079572130393E-2</v>
      </c>
      <c r="K24" s="196">
        <v>0.18550142672420847</v>
      </c>
      <c r="L24" s="288">
        <v>-0.13416606185619517</v>
      </c>
      <c r="M24" s="196">
        <v>0.15355565512385586</v>
      </c>
      <c r="N24" s="196">
        <v>0.16013300133608649</v>
      </c>
      <c r="O24" s="196">
        <v>1.455734761278738E-2</v>
      </c>
      <c r="P24" s="196">
        <v>0.15920336166245558</v>
      </c>
      <c r="Q24" s="196">
        <v>-6.9024367118611929E-2</v>
      </c>
    </row>
    <row r="25" spans="1:17" s="194" customFormat="1" x14ac:dyDescent="0.3">
      <c r="A25" s="176"/>
      <c r="B25" s="244" t="s">
        <v>6</v>
      </c>
      <c r="C25" s="196">
        <v>1</v>
      </c>
      <c r="D25" s="196">
        <v>1</v>
      </c>
      <c r="E25" s="196">
        <v>-6.3965360523361312E-2</v>
      </c>
      <c r="F25" s="196">
        <v>1</v>
      </c>
      <c r="G25" s="288">
        <v>-9.5669179689082534E-2</v>
      </c>
      <c r="H25" s="196">
        <v>1</v>
      </c>
      <c r="I25" s="196">
        <v>1</v>
      </c>
      <c r="J25" s="196">
        <v>-9.6223678567657206E-2</v>
      </c>
      <c r="K25" s="196">
        <v>1</v>
      </c>
      <c r="L25" s="288">
        <v>-0.12589985526011449</v>
      </c>
      <c r="M25" s="196">
        <v>1</v>
      </c>
      <c r="N25" s="196">
        <v>1</v>
      </c>
      <c r="O25" s="196">
        <v>-2.7114855316865173E-2</v>
      </c>
      <c r="P25" s="196">
        <v>1</v>
      </c>
      <c r="Q25" s="196">
        <v>-6.3588100732823186E-2</v>
      </c>
    </row>
    <row r="26" spans="1:17" s="194" customFormat="1" x14ac:dyDescent="0.3">
      <c r="A26" s="176"/>
      <c r="B26" s="176" t="s">
        <v>265</v>
      </c>
      <c r="C26" s="176"/>
      <c r="D26" s="176"/>
      <c r="E26" s="176"/>
      <c r="F26" s="176"/>
      <c r="G26" s="280"/>
      <c r="H26" s="176"/>
      <c r="I26" s="196"/>
      <c r="J26" s="196"/>
      <c r="K26" s="196"/>
      <c r="L26" s="288"/>
      <c r="M26" s="196"/>
      <c r="N26" s="196"/>
      <c r="O26" s="196"/>
      <c r="P26" s="196"/>
      <c r="Q26" s="196"/>
    </row>
    <row r="27" spans="1:17" s="194" customFormat="1" x14ac:dyDescent="0.3">
      <c r="A27" s="176"/>
      <c r="B27" s="244"/>
      <c r="C27" s="196"/>
      <c r="D27" s="196"/>
      <c r="E27" s="196"/>
      <c r="F27" s="196"/>
      <c r="G27" s="288"/>
      <c r="H27" s="196"/>
      <c r="I27" s="196"/>
      <c r="J27" s="196"/>
      <c r="K27" s="196"/>
      <c r="L27" s="288"/>
      <c r="M27" s="196"/>
      <c r="N27" s="196"/>
      <c r="O27" s="196"/>
      <c r="P27" s="196"/>
      <c r="Q27" s="196"/>
    </row>
    <row r="28" spans="1:17" s="194" customFormat="1" x14ac:dyDescent="0.3">
      <c r="A28" s="176"/>
      <c r="B28" s="244" t="s">
        <v>70</v>
      </c>
      <c r="C28" s="196"/>
      <c r="D28" s="196"/>
      <c r="E28" s="196"/>
      <c r="F28" s="196"/>
      <c r="G28" s="288"/>
      <c r="H28" s="196"/>
      <c r="I28" s="196"/>
      <c r="J28" s="196"/>
      <c r="K28" s="196"/>
      <c r="L28" s="288"/>
      <c r="M28" s="196"/>
      <c r="N28" s="196"/>
      <c r="O28" s="196"/>
      <c r="P28" s="196"/>
      <c r="Q28" s="196"/>
    </row>
    <row r="29" spans="1:17" s="194" customFormat="1" x14ac:dyDescent="0.3">
      <c r="A29" s="176"/>
      <c r="B29" s="176" t="s">
        <v>34</v>
      </c>
      <c r="C29" s="196">
        <v>0.26845709308325127</v>
      </c>
      <c r="D29" s="196">
        <v>0.26795792068572244</v>
      </c>
      <c r="E29" s="196">
        <v>-6.5705834763737231E-2</v>
      </c>
      <c r="F29" s="196">
        <v>0.25493294453517307</v>
      </c>
      <c r="G29" s="288">
        <v>-0.1396271538986654</v>
      </c>
      <c r="H29" s="196">
        <v>0.41314762414794093</v>
      </c>
      <c r="I29" s="196">
        <v>0.42591440078402759</v>
      </c>
      <c r="J29" s="196">
        <v>-6.8295863543894428E-2</v>
      </c>
      <c r="K29" s="196">
        <v>0.4223267334835531</v>
      </c>
      <c r="L29" s="288">
        <v>-0.13326279133565114</v>
      </c>
      <c r="M29" s="196">
        <v>0.10316889792662691</v>
      </c>
      <c r="N29" s="196">
        <v>0.10033300943358031</v>
      </c>
      <c r="O29" s="196">
        <v>-5.3857350800582245E-2</v>
      </c>
      <c r="P29" s="196">
        <v>8.9113780383996977E-2</v>
      </c>
      <c r="Q29" s="196">
        <v>-0.16829760403530894</v>
      </c>
    </row>
    <row r="30" spans="1:17" s="194" customFormat="1" x14ac:dyDescent="0.3">
      <c r="A30" s="176"/>
      <c r="B30" s="176" t="s">
        <v>35</v>
      </c>
      <c r="C30" s="196">
        <v>0.28485637556436816</v>
      </c>
      <c r="D30" s="196">
        <v>0.28867470293668829</v>
      </c>
      <c r="E30" s="196">
        <v>-5.1418382495320471E-2</v>
      </c>
      <c r="F30" s="196">
        <v>0.27676618759239724</v>
      </c>
      <c r="G30" s="288">
        <v>-0.13297496831701694</v>
      </c>
      <c r="H30" s="196">
        <v>0.30975619742986876</v>
      </c>
      <c r="I30" s="196">
        <v>0.31904533672887858</v>
      </c>
      <c r="J30" s="196">
        <v>-6.9120736916804648E-2</v>
      </c>
      <c r="K30" s="196">
        <v>0.31139415234031875</v>
      </c>
      <c r="L30" s="288">
        <v>-0.14686208417103266</v>
      </c>
      <c r="M30" s="196">
        <v>0.25641189764597561</v>
      </c>
      <c r="N30" s="196">
        <v>0.25644509899186202</v>
      </c>
      <c r="O30" s="196">
        <v>-2.698888184803272E-2</v>
      </c>
      <c r="P30" s="196">
        <v>0.24246395806028834</v>
      </c>
      <c r="Q30" s="196">
        <v>-0.11464037970062066</v>
      </c>
    </row>
    <row r="31" spans="1:17" s="194" customFormat="1" x14ac:dyDescent="0.3">
      <c r="A31" s="176"/>
      <c r="B31" s="176" t="s">
        <v>36</v>
      </c>
      <c r="C31" s="196">
        <v>0.16763442849574994</v>
      </c>
      <c r="D31" s="196">
        <v>0.17013665096488029</v>
      </c>
      <c r="E31" s="196">
        <v>-4.9993487753549178E-2</v>
      </c>
      <c r="F31" s="196">
        <v>0.17363557503166452</v>
      </c>
      <c r="G31" s="288">
        <v>-7.7071277040970956E-2</v>
      </c>
      <c r="H31" s="196">
        <v>0.11100096331431847</v>
      </c>
      <c r="I31" s="196">
        <v>0.11149263304981484</v>
      </c>
      <c r="J31" s="196">
        <v>-9.2220474886908571E-2</v>
      </c>
      <c r="K31" s="196">
        <v>0.11413520871638469</v>
      </c>
      <c r="L31" s="288">
        <v>-0.10518211176936074</v>
      </c>
      <c r="M31" s="196">
        <v>0.23233004593818779</v>
      </c>
      <c r="N31" s="196">
        <v>0.2323702376614438</v>
      </c>
      <c r="O31" s="196">
        <v>-2.6946551943373035E-2</v>
      </c>
      <c r="P31" s="196">
        <v>0.23257623866722515</v>
      </c>
      <c r="Q31" s="196">
        <v>-6.2757952280869875E-2</v>
      </c>
    </row>
    <row r="32" spans="1:17" s="194" customFormat="1" x14ac:dyDescent="0.3">
      <c r="A32" s="176"/>
      <c r="B32" s="176" t="s">
        <v>72</v>
      </c>
      <c r="C32" s="196">
        <v>0.25891468948692342</v>
      </c>
      <c r="D32" s="196">
        <v>0.27287347601211454</v>
      </c>
      <c r="E32" s="196">
        <v>-1.3501218305202097E-2</v>
      </c>
      <c r="F32" s="196">
        <v>0.29416707732114811</v>
      </c>
      <c r="G32" s="288">
        <v>-2.509999055207382E-2</v>
      </c>
      <c r="H32" s="196">
        <v>0.13713975384840837</v>
      </c>
      <c r="I32" s="196">
        <v>0.14322810481361462</v>
      </c>
      <c r="J32" s="196">
        <v>-5.610032057326042E-2</v>
      </c>
      <c r="K32" s="196">
        <v>0.151791998341399</v>
      </c>
      <c r="L32" s="288">
        <v>-7.363566743249092E-2</v>
      </c>
      <c r="M32" s="196">
        <v>0.39802510105908939</v>
      </c>
      <c r="N32" s="196">
        <v>0.4104543706222924</v>
      </c>
      <c r="O32" s="196">
        <v>3.2657706414641538E-3</v>
      </c>
      <c r="P32" s="196">
        <v>0.43520287524827389</v>
      </c>
      <c r="Q32" s="196">
        <v>-7.126784007891249E-3</v>
      </c>
    </row>
    <row r="33" spans="1:17" s="194" customFormat="1" x14ac:dyDescent="0.3">
      <c r="A33" s="176"/>
      <c r="B33" s="244" t="s">
        <v>6</v>
      </c>
      <c r="C33" s="196">
        <v>1</v>
      </c>
      <c r="D33" s="196">
        <v>1</v>
      </c>
      <c r="E33" s="196">
        <v>-6.3965360523361312E-2</v>
      </c>
      <c r="F33" s="196">
        <v>1</v>
      </c>
      <c r="G33" s="288">
        <v>-9.5669179689082534E-2</v>
      </c>
      <c r="H33" s="196">
        <v>1</v>
      </c>
      <c r="I33" s="196">
        <v>1</v>
      </c>
      <c r="J33" s="196">
        <v>-9.6223678567657206E-2</v>
      </c>
      <c r="K33" s="196">
        <v>1</v>
      </c>
      <c r="L33" s="288">
        <v>-0.12589985526011449</v>
      </c>
      <c r="M33" s="196">
        <v>1</v>
      </c>
      <c r="N33" s="196">
        <v>1</v>
      </c>
      <c r="O33" s="196">
        <v>-2.7114855316865173E-2</v>
      </c>
      <c r="P33" s="196">
        <v>1</v>
      </c>
      <c r="Q33" s="196">
        <v>-6.3588100732823186E-2</v>
      </c>
    </row>
    <row r="34" spans="1:17" s="194" customFormat="1" x14ac:dyDescent="0.3">
      <c r="A34" s="176"/>
      <c r="B34" s="176"/>
      <c r="C34" s="196"/>
      <c r="D34" s="196"/>
      <c r="E34" s="176"/>
      <c r="F34" s="196"/>
      <c r="G34" s="280"/>
      <c r="H34" s="196"/>
      <c r="I34" s="196"/>
      <c r="J34" s="176"/>
      <c r="K34" s="196"/>
      <c r="L34" s="280"/>
      <c r="M34" s="196"/>
      <c r="N34" s="196"/>
      <c r="O34" s="176"/>
      <c r="P34" s="196"/>
      <c r="Q34" s="176"/>
    </row>
    <row r="35" spans="1:17" s="194" customFormat="1" x14ac:dyDescent="0.3">
      <c r="A35" s="244" t="s">
        <v>30</v>
      </c>
      <c r="B35" s="244" t="s">
        <v>70</v>
      </c>
      <c r="C35" s="176"/>
      <c r="D35" s="176"/>
      <c r="E35" s="176"/>
      <c r="F35" s="176"/>
      <c r="G35" s="280"/>
      <c r="H35" s="176"/>
      <c r="I35" s="176"/>
      <c r="J35" s="176"/>
      <c r="K35" s="176"/>
      <c r="L35" s="280"/>
      <c r="M35" s="176"/>
      <c r="N35" s="176"/>
      <c r="O35" s="176"/>
      <c r="P35" s="176"/>
      <c r="Q35" s="176"/>
    </row>
    <row r="36" spans="1:17" s="194" customFormat="1" x14ac:dyDescent="0.3">
      <c r="A36" s="176" t="s">
        <v>31</v>
      </c>
      <c r="B36" s="176" t="s">
        <v>34</v>
      </c>
      <c r="C36" s="196">
        <v>0.27779624858005708</v>
      </c>
      <c r="D36" s="196">
        <v>0.27788476754358465</v>
      </c>
      <c r="E36" s="196">
        <v>-7.1759836433451352E-2</v>
      </c>
      <c r="F36" s="196">
        <v>0.26994753969104784</v>
      </c>
      <c r="G36" s="288">
        <v>-0.16126571397872569</v>
      </c>
      <c r="H36" s="196">
        <v>0.42045425222816857</v>
      </c>
      <c r="I36" s="196">
        <v>0.43234114418408276</v>
      </c>
      <c r="J36" s="196">
        <v>-6.9902173779627111E-2</v>
      </c>
      <c r="K36" s="196">
        <v>0.43540780721840583</v>
      </c>
      <c r="L36" s="288">
        <v>-0.15685705236486486</v>
      </c>
      <c r="M36" s="196">
        <v>0.11243053104492076</v>
      </c>
      <c r="N36" s="196">
        <v>0.10832174577523895</v>
      </c>
      <c r="O36" s="196">
        <v>-7.9812706182824308E-2</v>
      </c>
      <c r="P36" s="196">
        <v>9.9490995892863407E-2</v>
      </c>
      <c r="Q36" s="196">
        <v>-0.1805828611078987</v>
      </c>
    </row>
    <row r="37" spans="1:17" s="194" customFormat="1" x14ac:dyDescent="0.3">
      <c r="A37" s="176"/>
      <c r="B37" s="176" t="s">
        <v>35</v>
      </c>
      <c r="C37" s="196">
        <v>0.29949574709777521</v>
      </c>
      <c r="D37" s="196">
        <v>0.30360112622901381</v>
      </c>
      <c r="E37" s="196">
        <v>-5.9335596732564271E-2</v>
      </c>
      <c r="F37" s="196">
        <v>0.29553447614041517</v>
      </c>
      <c r="G37" s="288">
        <v>-0.15954486000609738</v>
      </c>
      <c r="H37" s="196">
        <v>0.32433464589278987</v>
      </c>
      <c r="I37" s="196">
        <v>0.33242045084983651</v>
      </c>
      <c r="J37" s="196">
        <v>-7.2924291124335683E-2</v>
      </c>
      <c r="K37" s="196">
        <v>0.32595273143604842</v>
      </c>
      <c r="L37" s="288">
        <v>-0.17908449616394626</v>
      </c>
      <c r="M37" s="196">
        <v>0.27070309462135306</v>
      </c>
      <c r="N37" s="196">
        <v>0.27196312024753527</v>
      </c>
      <c r="O37" s="196">
        <v>-4.0463194183553958E-2</v>
      </c>
      <c r="P37" s="196">
        <v>0.26419770421595817</v>
      </c>
      <c r="Q37" s="196">
        <v>-0.1333256563795486</v>
      </c>
    </row>
    <row r="38" spans="1:17" s="194" customFormat="1" x14ac:dyDescent="0.3">
      <c r="A38" s="176"/>
      <c r="B38" s="176" t="s">
        <v>36</v>
      </c>
      <c r="C38" s="196">
        <v>0.16964231291386142</v>
      </c>
      <c r="D38" s="196">
        <v>0.17130504623450762</v>
      </c>
      <c r="E38" s="196">
        <v>-6.2960361920005231E-2</v>
      </c>
      <c r="F38" s="196">
        <v>0.17178071106715403</v>
      </c>
      <c r="G38" s="288">
        <v>-0.13420713215045144</v>
      </c>
      <c r="H38" s="196">
        <v>0.11214900216236859</v>
      </c>
      <c r="I38" s="196">
        <v>0.1123416006253245</v>
      </c>
      <c r="J38" s="196">
        <v>-9.3921126501311486E-2</v>
      </c>
      <c r="K38" s="196">
        <v>0.11106340638970669</v>
      </c>
      <c r="L38" s="288">
        <v>-0.17232097511427119</v>
      </c>
      <c r="M38" s="196">
        <v>0.23628717224711507</v>
      </c>
      <c r="N38" s="196">
        <v>0.23603542661004423</v>
      </c>
      <c r="O38" s="196">
        <v>-4.5926376019038942E-2</v>
      </c>
      <c r="P38" s="196">
        <v>0.23433144943307474</v>
      </c>
      <c r="Q38" s="196">
        <v>-0.11429253794713937</v>
      </c>
    </row>
    <row r="39" spans="1:17" s="194" customFormat="1" x14ac:dyDescent="0.3">
      <c r="A39" s="176"/>
      <c r="B39" s="176" t="s">
        <v>72</v>
      </c>
      <c r="C39" s="196">
        <v>0.23618984290582662</v>
      </c>
      <c r="D39" s="196">
        <v>0.24683882564052037</v>
      </c>
      <c r="E39" s="196">
        <v>-3.0217717717717717E-2</v>
      </c>
      <c r="F39" s="196">
        <v>0.26221509072486521</v>
      </c>
      <c r="G39" s="288">
        <v>-8.2821269595509964E-2</v>
      </c>
      <c r="H39" s="196">
        <v>0.11946699420443931</v>
      </c>
      <c r="I39" s="196">
        <v>0.12258870650257604</v>
      </c>
      <c r="J39" s="196">
        <v>-7.1838956326407188E-2</v>
      </c>
      <c r="K39" s="196">
        <v>0.1272489368662087</v>
      </c>
      <c r="L39" s="288">
        <v>-0.13096900307176768</v>
      </c>
      <c r="M39" s="196">
        <v>0.37149215427043392</v>
      </c>
      <c r="N39" s="196">
        <v>0.3832412592230699</v>
      </c>
      <c r="O39" s="196">
        <v>-1.4702330150243966E-2</v>
      </c>
      <c r="P39" s="196">
        <v>0.4012567135886545</v>
      </c>
      <c r="Q39" s="196">
        <v>-6.5913771124113354E-2</v>
      </c>
    </row>
    <row r="40" spans="1:17" s="194" customFormat="1" x14ac:dyDescent="0.3">
      <c r="A40" s="176"/>
      <c r="B40" s="244" t="s">
        <v>6</v>
      </c>
      <c r="C40" s="196">
        <v>1</v>
      </c>
      <c r="D40" s="196">
        <v>1</v>
      </c>
      <c r="E40" s="196">
        <v>-7.2055523231651569E-2</v>
      </c>
      <c r="F40" s="196">
        <v>1</v>
      </c>
      <c r="G40" s="288">
        <v>-0.13660453298220784</v>
      </c>
      <c r="H40" s="196">
        <v>1</v>
      </c>
      <c r="I40" s="196">
        <v>1</v>
      </c>
      <c r="J40" s="196">
        <v>-9.5474508306282221E-2</v>
      </c>
      <c r="K40" s="196">
        <v>1</v>
      </c>
      <c r="L40" s="288">
        <v>-0.16279547438508807</v>
      </c>
      <c r="M40" s="196">
        <v>1</v>
      </c>
      <c r="N40" s="196">
        <v>1</v>
      </c>
      <c r="O40" s="196">
        <v>-4.490880049772375E-2</v>
      </c>
      <c r="P40" s="196">
        <v>1</v>
      </c>
      <c r="Q40" s="196">
        <v>-0.10785197990654791</v>
      </c>
    </row>
    <row r="41" spans="1:17" s="194" customFormat="1" x14ac:dyDescent="0.3">
      <c r="A41" s="176" t="s">
        <v>32</v>
      </c>
      <c r="B41" s="176" t="s">
        <v>34</v>
      </c>
      <c r="C41" s="196">
        <v>0.2601392122682335</v>
      </c>
      <c r="D41" s="196">
        <v>0.25894966931474067</v>
      </c>
      <c r="E41" s="196">
        <v>-6.3667603873789447E-2</v>
      </c>
      <c r="F41" s="196">
        <v>0.24299838490918291</v>
      </c>
      <c r="G41" s="288">
        <v>-0.12278126251167756</v>
      </c>
      <c r="H41" s="196">
        <v>0.40568162664909674</v>
      </c>
      <c r="I41" s="196">
        <v>0.41891237078346028</v>
      </c>
      <c r="J41" s="196">
        <v>-6.9393035201692099E-2</v>
      </c>
      <c r="K41" s="196">
        <v>0.41098582125068917</v>
      </c>
      <c r="L41" s="288">
        <v>-0.11502206889554056</v>
      </c>
      <c r="M41" s="196">
        <v>9.5766312200946585E-2</v>
      </c>
      <c r="N41" s="196">
        <v>9.3683304495990591E-2</v>
      </c>
      <c r="O41" s="196">
        <v>-3.6275749909649442E-2</v>
      </c>
      <c r="P41" s="196">
        <v>8.1374051338779729E-2</v>
      </c>
      <c r="Q41" s="196">
        <v>-0.15862747855435241</v>
      </c>
    </row>
    <row r="42" spans="1:17" s="194" customFormat="1" x14ac:dyDescent="0.3">
      <c r="A42" s="176"/>
      <c r="B42" s="176" t="s">
        <v>35</v>
      </c>
      <c r="C42" s="196">
        <v>0.27384507860657703</v>
      </c>
      <c r="D42" s="196">
        <v>0.27737171096682778</v>
      </c>
      <c r="E42" s="196">
        <v>-4.7252682029290873E-2</v>
      </c>
      <c r="F42" s="196">
        <v>0.26358559403687215</v>
      </c>
      <c r="G42" s="288">
        <v>-0.11165967122732971</v>
      </c>
      <c r="H42" s="196">
        <v>0.2986914484470527</v>
      </c>
      <c r="I42" s="196">
        <v>0.30864050598476606</v>
      </c>
      <c r="J42" s="196">
        <v>-6.8766511914227821E-2</v>
      </c>
      <c r="K42" s="196">
        <v>0.30092498786630789</v>
      </c>
      <c r="L42" s="288">
        <v>-0.12050349804440037</v>
      </c>
      <c r="M42" s="196">
        <v>0.24578404990785044</v>
      </c>
      <c r="N42" s="196">
        <v>0.2450661795058714</v>
      </c>
      <c r="O42" s="196">
        <v>-1.7725128493980145E-2</v>
      </c>
      <c r="P42" s="196">
        <v>0.22766055836136626</v>
      </c>
      <c r="Q42" s="196">
        <v>-0.10015231610070782</v>
      </c>
    </row>
    <row r="43" spans="1:17" s="194" customFormat="1" x14ac:dyDescent="0.3">
      <c r="A43" s="176"/>
      <c r="B43" s="176" t="s">
        <v>36</v>
      </c>
      <c r="C43" s="196">
        <v>0.16677028350379319</v>
      </c>
      <c r="D43" s="196">
        <v>0.17029750873691624</v>
      </c>
      <c r="E43" s="196">
        <v>-3.9471760635446614E-2</v>
      </c>
      <c r="F43" s="196">
        <v>0.17579304656036487</v>
      </c>
      <c r="G43" s="288">
        <v>-3.5031200852315966E-2</v>
      </c>
      <c r="H43" s="196">
        <v>0.11067909841717359</v>
      </c>
      <c r="I43" s="196">
        <v>0.11172555087051142</v>
      </c>
      <c r="J43" s="196">
        <v>-9.0264077804312462E-2</v>
      </c>
      <c r="K43" s="196">
        <v>0.11708659450850301</v>
      </c>
      <c r="L43" s="288">
        <v>-5.4669963857713527E-2</v>
      </c>
      <c r="M43" s="196">
        <v>0.23011862632275704</v>
      </c>
      <c r="N43" s="196">
        <v>0.23081145647610599</v>
      </c>
      <c r="O43" s="196">
        <v>-1.1881709311725669E-2</v>
      </c>
      <c r="P43" s="196">
        <v>0.23227578953095107</v>
      </c>
      <c r="Q43" s="196">
        <v>-2.5209764264921327E-2</v>
      </c>
    </row>
    <row r="44" spans="1:17" s="194" customFormat="1" x14ac:dyDescent="0.3">
      <c r="A44" s="176"/>
      <c r="B44" s="176" t="s">
        <v>72</v>
      </c>
      <c r="C44" s="196">
        <v>0.27659194064177423</v>
      </c>
      <c r="D44" s="196">
        <v>0.29303336227639326</v>
      </c>
      <c r="E44" s="196">
        <v>-3.4523792034553175E-3</v>
      </c>
      <c r="F44" s="196">
        <v>0.31716548095740921</v>
      </c>
      <c r="G44" s="288">
        <v>1.1786124952088924E-2</v>
      </c>
      <c r="H44" s="196">
        <v>0.15183564960237808</v>
      </c>
      <c r="I44" s="196">
        <v>0.16039428046789989</v>
      </c>
      <c r="J44" s="196">
        <v>-4.7985468123218203E-2</v>
      </c>
      <c r="K44" s="196">
        <v>0.17064918786725033</v>
      </c>
      <c r="L44" s="288">
        <v>-4.0280906320392211E-2</v>
      </c>
      <c r="M44" s="196">
        <v>0.41748937900720756</v>
      </c>
      <c r="N44" s="196">
        <v>0.43007017574677009</v>
      </c>
      <c r="O44" s="196">
        <v>1.4839224463995191E-2</v>
      </c>
      <c r="P44" s="196">
        <v>0.458131964782794</v>
      </c>
      <c r="Q44" s="196">
        <v>3.1848304453044429E-2</v>
      </c>
    </row>
    <row r="45" spans="1:17" s="194" customFormat="1" x14ac:dyDescent="0.3">
      <c r="A45" s="176"/>
      <c r="B45" s="244" t="s">
        <v>6</v>
      </c>
      <c r="C45" s="196">
        <v>1</v>
      </c>
      <c r="D45" s="196">
        <v>1</v>
      </c>
      <c r="E45" s="196">
        <v>-5.9366352565430984E-2</v>
      </c>
      <c r="F45" s="196">
        <v>1</v>
      </c>
      <c r="G45" s="288">
        <v>-6.519748238577211E-2</v>
      </c>
      <c r="H45" s="196">
        <v>1</v>
      </c>
      <c r="I45" s="196">
        <v>1</v>
      </c>
      <c r="J45" s="196">
        <v>-9.8784916415120355E-2</v>
      </c>
      <c r="K45" s="196">
        <v>1</v>
      </c>
      <c r="L45" s="288">
        <v>-9.7953788084874857E-2</v>
      </c>
      <c r="M45" s="196">
        <v>1</v>
      </c>
      <c r="N45" s="196">
        <v>1</v>
      </c>
      <c r="O45" s="196">
        <v>-1.4847758559525149E-2</v>
      </c>
      <c r="P45" s="196">
        <v>1</v>
      </c>
      <c r="Q45" s="196">
        <v>-3.1355120897265866E-2</v>
      </c>
    </row>
    <row r="46" spans="1:17" s="194" customFormat="1" x14ac:dyDescent="0.3">
      <c r="A46" s="234"/>
      <c r="B46" s="244" t="s">
        <v>20</v>
      </c>
      <c r="C46" s="176"/>
      <c r="D46" s="176"/>
      <c r="E46" s="176"/>
      <c r="F46" s="176"/>
      <c r="G46" s="288">
        <v>-9.5669179689082534E-2</v>
      </c>
      <c r="H46" s="176"/>
      <c r="I46" s="176"/>
      <c r="J46" s="176"/>
      <c r="K46" s="176"/>
      <c r="L46" s="288">
        <v>-0.12589985526011449</v>
      </c>
      <c r="M46" s="176"/>
      <c r="N46" s="176"/>
      <c r="O46" s="176"/>
      <c r="P46" s="176"/>
      <c r="Q46" s="196">
        <v>-6.3588100732823186E-2</v>
      </c>
    </row>
    <row r="47" spans="1:17" s="194" customFormat="1" x14ac:dyDescent="0.3">
      <c r="A47" s="241"/>
      <c r="B47" s="176"/>
      <c r="C47" s="176"/>
      <c r="D47" s="176"/>
      <c r="E47" s="176"/>
      <c r="F47" s="176"/>
      <c r="G47" s="280"/>
      <c r="H47" s="176"/>
      <c r="I47" s="176"/>
      <c r="J47" s="176"/>
      <c r="K47" s="176"/>
      <c r="L47" s="280"/>
      <c r="M47" s="176"/>
      <c r="N47" s="176"/>
      <c r="O47" s="176"/>
      <c r="P47" s="176"/>
      <c r="Q47" s="176"/>
    </row>
    <row r="48" spans="1:17" s="194" customFormat="1" x14ac:dyDescent="0.3">
      <c r="A48" s="244" t="s">
        <v>30</v>
      </c>
      <c r="B48" s="244" t="s">
        <v>271</v>
      </c>
      <c r="C48" s="176"/>
      <c r="D48" s="176"/>
      <c r="E48" s="176"/>
      <c r="F48" s="176"/>
      <c r="G48" s="280"/>
      <c r="H48" s="176"/>
      <c r="I48" s="176"/>
      <c r="J48" s="176"/>
      <c r="K48" s="176"/>
      <c r="L48" s="280"/>
      <c r="M48" s="176"/>
      <c r="N48" s="176"/>
      <c r="O48" s="176"/>
      <c r="P48" s="176"/>
      <c r="Q48" s="176"/>
    </row>
    <row r="49" spans="1:17" s="194" customFormat="1" x14ac:dyDescent="0.3">
      <c r="A49" s="176" t="s">
        <v>31</v>
      </c>
      <c r="B49" s="176" t="s">
        <v>39</v>
      </c>
      <c r="C49" s="196">
        <v>0.43891059208156707</v>
      </c>
      <c r="D49" s="196">
        <v>0.430104830065418</v>
      </c>
      <c r="E49" s="196">
        <v>-9.0672659327340671E-2</v>
      </c>
      <c r="F49" s="196">
        <v>0.42737342264611594</v>
      </c>
      <c r="G49" s="288">
        <v>-0.14208757948518591</v>
      </c>
      <c r="H49" s="196">
        <v>0.46443961624408447</v>
      </c>
      <c r="I49" s="196">
        <v>0.45043903941940672</v>
      </c>
      <c r="J49" s="196">
        <v>-0.12274151610107341</v>
      </c>
      <c r="K49" s="196">
        <v>0.44924899138589031</v>
      </c>
      <c r="L49" s="288">
        <v>-0.16500734660789379</v>
      </c>
      <c r="M49" s="196">
        <v>0.40931796292197342</v>
      </c>
      <c r="N49" s="196">
        <v>0.40778182820349007</v>
      </c>
      <c r="O49" s="196">
        <v>-4.8493174709888634E-2</v>
      </c>
      <c r="P49" s="196">
        <v>0.40483729420437392</v>
      </c>
      <c r="Q49" s="196">
        <v>-0.11429405259277464</v>
      </c>
    </row>
    <row r="50" spans="1:17" s="194" customFormat="1" x14ac:dyDescent="0.3">
      <c r="A50" s="176"/>
      <c r="B50" s="176" t="s">
        <v>40</v>
      </c>
      <c r="C50" s="196">
        <v>5.0965561189150251E-2</v>
      </c>
      <c r="D50" s="196">
        <v>5.2262758902792583E-2</v>
      </c>
      <c r="E50" s="196">
        <v>-4.8437075292198969E-2</v>
      </c>
      <c r="F50" s="196">
        <v>5.4957101507412572E-2</v>
      </c>
      <c r="G50" s="288">
        <v>-9.2093235831809866E-2</v>
      </c>
      <c r="H50" s="196">
        <v>6.5918697005196911E-2</v>
      </c>
      <c r="I50" s="196">
        <v>6.8186616001688835E-2</v>
      </c>
      <c r="J50" s="196">
        <v>-6.4354497768730923E-2</v>
      </c>
      <c r="K50" s="196">
        <v>7.4644259077526989E-2</v>
      </c>
      <c r="L50" s="288">
        <v>-8.3507656263074215E-2</v>
      </c>
      <c r="M50" s="196">
        <v>3.3632246756121344E-2</v>
      </c>
      <c r="N50" s="196">
        <v>3.4781464917884926E-2</v>
      </c>
      <c r="O50" s="196">
        <v>-1.2273212379935965E-2</v>
      </c>
      <c r="P50" s="196">
        <v>3.4675466002036019E-2</v>
      </c>
      <c r="Q50" s="196">
        <v>-0.11057086259679452</v>
      </c>
    </row>
    <row r="51" spans="1:17" s="194" customFormat="1" x14ac:dyDescent="0.3">
      <c r="A51" s="176"/>
      <c r="B51" s="176" t="s">
        <v>41</v>
      </c>
      <c r="C51" s="196">
        <v>0.11543235530435264</v>
      </c>
      <c r="D51" s="196">
        <v>0.11769272340209541</v>
      </c>
      <c r="E51" s="196">
        <v>-5.3884741857283439E-2</v>
      </c>
      <c r="F51" s="196">
        <v>0.11470375660076564</v>
      </c>
      <c r="G51" s="288">
        <v>-0.15853163529352074</v>
      </c>
      <c r="H51" s="196">
        <v>0.10100170821958104</v>
      </c>
      <c r="I51" s="196">
        <v>0.10353228465958042</v>
      </c>
      <c r="J51" s="196">
        <v>-7.2811813397373665E-2</v>
      </c>
      <c r="K51" s="196">
        <v>9.8496619779740488E-2</v>
      </c>
      <c r="L51" s="288">
        <v>-0.20351592637495866</v>
      </c>
      <c r="M51" s="196">
        <v>0.13216001340025485</v>
      </c>
      <c r="N51" s="196">
        <v>0.13323812745061195</v>
      </c>
      <c r="O51" s="196">
        <v>-3.7117508600398336E-2</v>
      </c>
      <c r="P51" s="196">
        <v>0.13140028785059851</v>
      </c>
      <c r="Q51" s="196">
        <v>-0.12015795411808951</v>
      </c>
    </row>
    <row r="52" spans="1:17" s="194" customFormat="1" x14ac:dyDescent="0.3">
      <c r="A52" s="176"/>
      <c r="B52" s="176" t="s">
        <v>270</v>
      </c>
      <c r="C52" s="196">
        <v>0.16402349486049927</v>
      </c>
      <c r="D52" s="196">
        <v>0.17029585904819913</v>
      </c>
      <c r="E52" s="196">
        <v>-3.6570328203915474E-2</v>
      </c>
      <c r="F52" s="196">
        <v>0.16873061268246126</v>
      </c>
      <c r="G52" s="288">
        <v>-0.1445402903429413</v>
      </c>
      <c r="H52" s="196">
        <v>0.17088388751554687</v>
      </c>
      <c r="I52" s="196">
        <v>0.17808055046813756</v>
      </c>
      <c r="J52" s="196">
        <v>-5.7381009905774341E-2</v>
      </c>
      <c r="K52" s="196">
        <v>0.17440164649438447</v>
      </c>
      <c r="L52" s="288">
        <v>-0.18009099064462386</v>
      </c>
      <c r="M52" s="196">
        <v>0.15607109313775341</v>
      </c>
      <c r="N52" s="196">
        <v>0.1617497839077004</v>
      </c>
      <c r="O52" s="196">
        <v>-1.0157537659550003E-2</v>
      </c>
      <c r="P52" s="196">
        <v>0.16288833503001368</v>
      </c>
      <c r="Q52" s="196">
        <v>-0.10157218091697645</v>
      </c>
    </row>
    <row r="53" spans="1:17" s="194" customFormat="1" x14ac:dyDescent="0.3">
      <c r="A53" s="176"/>
      <c r="B53" s="244" t="s">
        <v>6</v>
      </c>
      <c r="C53" s="260">
        <v>1</v>
      </c>
      <c r="D53" s="260">
        <v>1</v>
      </c>
      <c r="E53" s="196">
        <v>-7.2055523231651569E-2</v>
      </c>
      <c r="F53" s="260">
        <v>1</v>
      </c>
      <c r="G53" s="288">
        <v>-0.13660453298220784</v>
      </c>
      <c r="H53" s="260">
        <v>1</v>
      </c>
      <c r="I53" s="260">
        <v>1</v>
      </c>
      <c r="J53" s="196">
        <v>-9.5474508306282221E-2</v>
      </c>
      <c r="K53" s="260">
        <v>1</v>
      </c>
      <c r="L53" s="288">
        <v>-0.16279547438508807</v>
      </c>
      <c r="M53" s="260">
        <v>1</v>
      </c>
      <c r="N53" s="260">
        <v>1</v>
      </c>
      <c r="O53" s="196">
        <v>-4.490880049772375E-2</v>
      </c>
      <c r="P53" s="260">
        <v>1</v>
      </c>
      <c r="Q53" s="196">
        <v>-0.10785197990654791</v>
      </c>
    </row>
    <row r="54" spans="1:17" s="194" customFormat="1" x14ac:dyDescent="0.3">
      <c r="A54" s="176" t="s">
        <v>32</v>
      </c>
      <c r="B54" s="176" t="s">
        <v>39</v>
      </c>
      <c r="C54" s="196">
        <v>0.4169114868406617</v>
      </c>
      <c r="D54" s="196">
        <v>0.40244460859911269</v>
      </c>
      <c r="E54" s="196">
        <v>-9.2006452147385759E-2</v>
      </c>
      <c r="F54" s="196">
        <v>0.39663303241965558</v>
      </c>
      <c r="G54" s="288">
        <v>-7.8696671908460039E-2</v>
      </c>
      <c r="H54" s="196">
        <v>0.45900050564638462</v>
      </c>
      <c r="I54" s="196">
        <v>0.44146575761697499</v>
      </c>
      <c r="J54" s="196">
        <v>-0.13321315607187267</v>
      </c>
      <c r="K54" s="196">
        <v>0.42971176002148725</v>
      </c>
      <c r="L54" s="288">
        <v>-0.12197071085392977</v>
      </c>
      <c r="M54" s="196">
        <v>0.36937693059797705</v>
      </c>
      <c r="N54" s="196">
        <v>0.36212968899584569</v>
      </c>
      <c r="O54" s="196">
        <v>-3.4176622159756385E-2</v>
      </c>
      <c r="P54" s="196">
        <v>0.36480727556284964</v>
      </c>
      <c r="Q54" s="196">
        <v>-2.4192961606558171E-2</v>
      </c>
    </row>
    <row r="55" spans="1:17" s="194" customFormat="1" x14ac:dyDescent="0.3">
      <c r="A55" s="176"/>
      <c r="B55" s="176" t="s">
        <v>40</v>
      </c>
      <c r="C55" s="196">
        <v>4.2023738414215417E-2</v>
      </c>
      <c r="D55" s="196">
        <v>4.2001995775177221E-2</v>
      </c>
      <c r="E55" s="196">
        <v>-5.9853026493908335E-2</v>
      </c>
      <c r="F55" s="196">
        <v>4.4032597569738881E-2</v>
      </c>
      <c r="G55" s="288">
        <v>-2.0004113956597756E-2</v>
      </c>
      <c r="H55" s="196">
        <v>5.5544489220538437E-2</v>
      </c>
      <c r="I55" s="196">
        <v>5.6540737214363437E-2</v>
      </c>
      <c r="J55" s="196">
        <v>-8.2620689655172413E-2</v>
      </c>
      <c r="K55" s="196">
        <v>6.2322412225107079E-2</v>
      </c>
      <c r="L55" s="288">
        <v>-5.7134265523981357E-3</v>
      </c>
      <c r="M55" s="196">
        <v>2.6753653534995196E-2</v>
      </c>
      <c r="N55" s="196">
        <v>2.6981213276302731E-2</v>
      </c>
      <c r="O55" s="196">
        <v>-6.4683053040103496E-3</v>
      </c>
      <c r="P55" s="196">
        <v>2.6435572642287849E-2</v>
      </c>
      <c r="Q55" s="196">
        <v>-5.0944010416666664E-2</v>
      </c>
    </row>
    <row r="56" spans="1:17" s="194" customFormat="1" x14ac:dyDescent="0.3">
      <c r="A56" s="176"/>
      <c r="B56" s="176" t="s">
        <v>41</v>
      </c>
      <c r="C56" s="196">
        <v>0.14651623939959121</v>
      </c>
      <c r="D56" s="196">
        <v>0.15110221220014775</v>
      </c>
      <c r="E56" s="196">
        <v>-2.9924426263606738E-2</v>
      </c>
      <c r="F56" s="196">
        <v>0.15048302537240668</v>
      </c>
      <c r="G56" s="288">
        <v>-6.9028117272038544E-2</v>
      </c>
      <c r="H56" s="196">
        <v>0.11066760645388658</v>
      </c>
      <c r="I56" s="196">
        <v>0.11304747007616975</v>
      </c>
      <c r="J56" s="196">
        <v>-7.9404638283142953E-2</v>
      </c>
      <c r="K56" s="196">
        <v>0.11095613493608018</v>
      </c>
      <c r="L56" s="288">
        <v>-0.11464129944352534</v>
      </c>
      <c r="M56" s="196">
        <v>0.18700301973644362</v>
      </c>
      <c r="N56" s="196">
        <v>0.19041868308492232</v>
      </c>
      <c r="O56" s="196">
        <v>3.1463273568536725E-3</v>
      </c>
      <c r="P56" s="196">
        <v>0.18851269868615522</v>
      </c>
      <c r="Q56" s="196">
        <v>-4.105071377505131E-2</v>
      </c>
    </row>
    <row r="57" spans="1:17" s="194" customFormat="1" x14ac:dyDescent="0.3">
      <c r="A57" s="176"/>
      <c r="B57" s="176" t="s">
        <v>270</v>
      </c>
      <c r="C57" s="196">
        <v>0.17089667166465528</v>
      </c>
      <c r="D57" s="196">
        <v>0.1794728907205094</v>
      </c>
      <c r="E57" s="196">
        <v>-1.2161921179337811E-2</v>
      </c>
      <c r="F57" s="196">
        <v>0.17732726730792781</v>
      </c>
      <c r="G57" s="288">
        <v>-7.6373176719780486E-2</v>
      </c>
      <c r="H57" s="196">
        <v>0.1859744418736497</v>
      </c>
      <c r="I57" s="196">
        <v>0.19705097252448314</v>
      </c>
      <c r="J57" s="196">
        <v>-4.510906506828153E-2</v>
      </c>
      <c r="K57" s="196">
        <v>0.19625952435927038</v>
      </c>
      <c r="L57" s="288">
        <v>-0.10157682434910158</v>
      </c>
      <c r="M57" s="196">
        <v>0.15386811798603481</v>
      </c>
      <c r="N57" s="196">
        <v>0.16131199662734835</v>
      </c>
      <c r="O57" s="196">
        <v>3.2812236405555868E-2</v>
      </c>
      <c r="P57" s="196">
        <v>0.15911213470309285</v>
      </c>
      <c r="Q57" s="196">
        <v>-4.4564832711730597E-2</v>
      </c>
    </row>
    <row r="58" spans="1:17" s="194" customFormat="1" x14ac:dyDescent="0.3">
      <c r="A58" s="176"/>
      <c r="B58" s="244" t="s">
        <v>6</v>
      </c>
      <c r="C58" s="260">
        <v>1</v>
      </c>
      <c r="D58" s="260">
        <v>1</v>
      </c>
      <c r="E58" s="196">
        <v>-5.9366352565430984E-2</v>
      </c>
      <c r="F58" s="260">
        <v>1</v>
      </c>
      <c r="G58" s="288">
        <v>-6.519748238577211E-2</v>
      </c>
      <c r="H58" s="260">
        <v>1</v>
      </c>
      <c r="I58" s="260">
        <v>1</v>
      </c>
      <c r="J58" s="196">
        <v>-9.8784916415120355E-2</v>
      </c>
      <c r="K58" s="260">
        <v>1</v>
      </c>
      <c r="L58" s="288">
        <v>-9.7953788084874857E-2</v>
      </c>
      <c r="M58" s="260">
        <v>1</v>
      </c>
      <c r="N58" s="260">
        <v>1</v>
      </c>
      <c r="O58" s="196">
        <v>-1.4847758559525149E-2</v>
      </c>
      <c r="P58" s="260">
        <v>1</v>
      </c>
      <c r="Q58" s="196">
        <v>-3.1355120897265866E-2</v>
      </c>
    </row>
    <row r="59" spans="1:17" s="194" customFormat="1" x14ac:dyDescent="0.3">
      <c r="A59" s="234"/>
      <c r="B59" s="244" t="s">
        <v>20</v>
      </c>
      <c r="C59" s="176"/>
      <c r="D59" s="176"/>
      <c r="E59" s="176"/>
      <c r="F59" s="176"/>
      <c r="G59" s="288">
        <v>-9.5669179689082534E-2</v>
      </c>
      <c r="H59" s="176"/>
      <c r="I59" s="176"/>
      <c r="J59" s="176"/>
      <c r="K59" s="176"/>
      <c r="L59" s="288">
        <v>-0.12589985526011449</v>
      </c>
      <c r="M59" s="176"/>
      <c r="N59" s="176"/>
      <c r="O59" s="176"/>
      <c r="P59" s="176"/>
      <c r="Q59" s="196">
        <v>-6.3588100732823186E-2</v>
      </c>
    </row>
    <row r="60" spans="1:17" s="194" customFormat="1" x14ac:dyDescent="0.3">
      <c r="A60" s="176" t="s">
        <v>265</v>
      </c>
      <c r="B60" s="176"/>
      <c r="C60" s="176"/>
      <c r="D60" s="176"/>
      <c r="E60" s="176"/>
      <c r="F60" s="176"/>
      <c r="G60" s="280"/>
      <c r="H60" s="176"/>
      <c r="I60" s="176"/>
      <c r="J60" s="176"/>
      <c r="K60" s="176"/>
      <c r="L60" s="280"/>
      <c r="M60" s="176"/>
      <c r="N60" s="176"/>
      <c r="O60" s="176"/>
      <c r="P60" s="176"/>
      <c r="Q60" s="176"/>
    </row>
    <row r="61" spans="1:17" s="194" customFormat="1" x14ac:dyDescent="0.3">
      <c r="A61" s="176"/>
      <c r="B61" s="176"/>
      <c r="C61" s="176"/>
      <c r="D61" s="176"/>
      <c r="E61" s="176"/>
      <c r="F61" s="176"/>
      <c r="G61" s="280"/>
      <c r="H61" s="176"/>
      <c r="I61" s="176"/>
      <c r="J61" s="176"/>
      <c r="K61" s="176"/>
      <c r="L61" s="280"/>
      <c r="M61" s="176"/>
      <c r="N61" s="176"/>
      <c r="O61" s="176"/>
      <c r="P61" s="176"/>
      <c r="Q61" s="176"/>
    </row>
    <row r="62" spans="1:17" s="194" customFormat="1" x14ac:dyDescent="0.3">
      <c r="A62" s="244" t="s">
        <v>23</v>
      </c>
      <c r="B62" s="244" t="s">
        <v>30</v>
      </c>
      <c r="C62" s="196"/>
      <c r="D62" s="196"/>
      <c r="E62" s="196"/>
      <c r="F62" s="196"/>
      <c r="G62" s="288"/>
      <c r="H62" s="196"/>
      <c r="I62" s="196"/>
      <c r="J62" s="196"/>
      <c r="K62" s="196"/>
      <c r="L62" s="288"/>
      <c r="M62" s="196"/>
      <c r="N62" s="196"/>
      <c r="O62" s="196"/>
      <c r="P62" s="196"/>
      <c r="Q62" s="196"/>
    </row>
    <row r="63" spans="1:17" s="194" customFormat="1" x14ac:dyDescent="0.3">
      <c r="A63" s="176" t="s">
        <v>75</v>
      </c>
      <c r="B63" s="176" t="s">
        <v>68</v>
      </c>
      <c r="C63" s="196">
        <v>0.42508504287166521</v>
      </c>
      <c r="D63" s="196">
        <v>0.42656532560531274</v>
      </c>
      <c r="E63" s="196">
        <v>-5.7183177143629742E-2</v>
      </c>
      <c r="F63" s="196">
        <v>0.4069897396892414</v>
      </c>
      <c r="G63" s="288">
        <v>-5.9997131896891695E-2</v>
      </c>
      <c r="H63" s="196">
        <v>0.43126119435586036</v>
      </c>
      <c r="I63" s="196">
        <v>0.4347569094089761</v>
      </c>
      <c r="J63" s="196">
        <v>-7.7985717179902755E-2</v>
      </c>
      <c r="K63" s="196">
        <v>0.41050172432973636</v>
      </c>
      <c r="L63" s="288">
        <v>-8.7850364612659132E-2</v>
      </c>
      <c r="M63" s="196">
        <v>0.41321212248454248</v>
      </c>
      <c r="N63" s="196">
        <v>0.41198044009779949</v>
      </c>
      <c r="O63" s="196">
        <v>-1.5445977186698169E-2</v>
      </c>
      <c r="P63" s="196">
        <v>0.40106371884450931</v>
      </c>
      <c r="Q63" s="196">
        <v>-7.6635272868017029E-3</v>
      </c>
    </row>
    <row r="64" spans="1:17" s="194" customFormat="1" x14ac:dyDescent="0.3">
      <c r="A64" s="176"/>
      <c r="B64" s="176" t="s">
        <v>69</v>
      </c>
      <c r="C64" s="196">
        <v>0.55587325648642727</v>
      </c>
      <c r="D64" s="196">
        <v>0.55327861017973001</v>
      </c>
      <c r="E64" s="196">
        <v>-6.4840483621865092E-2</v>
      </c>
      <c r="F64" s="196">
        <v>0.57195023516445986</v>
      </c>
      <c r="G64" s="288">
        <v>1.8463877276025289E-2</v>
      </c>
      <c r="H64" s="196">
        <v>0.54947359224149228</v>
      </c>
      <c r="I64" s="196">
        <v>0.54465069347837769</v>
      </c>
      <c r="J64" s="196">
        <v>-9.3427015423755769E-2</v>
      </c>
      <c r="K64" s="196">
        <v>0.56764440488992718</v>
      </c>
      <c r="L64" s="288">
        <v>6.8294180195783956E-3</v>
      </c>
      <c r="M64" s="196">
        <v>0.56817585370718338</v>
      </c>
      <c r="N64" s="196">
        <v>0.56864037418943336</v>
      </c>
      <c r="O64" s="196">
        <v>-1.1695150115473441E-2</v>
      </c>
      <c r="P64" s="196">
        <v>0.57921576806757746</v>
      </c>
      <c r="Q64" s="196">
        <v>3.8304793240110671E-2</v>
      </c>
    </row>
    <row r="65" spans="1:17" s="194" customFormat="1" x14ac:dyDescent="0.3">
      <c r="A65" s="176"/>
      <c r="B65" s="244" t="s">
        <v>6</v>
      </c>
      <c r="C65" s="196">
        <v>1</v>
      </c>
      <c r="D65" s="196">
        <v>1</v>
      </c>
      <c r="E65" s="196">
        <v>-6.0454974873288818E-2</v>
      </c>
      <c r="F65" s="196">
        <v>1</v>
      </c>
      <c r="G65" s="288">
        <v>-1.4784427222921023E-2</v>
      </c>
      <c r="H65" s="196">
        <v>1</v>
      </c>
      <c r="I65" s="196">
        <v>1</v>
      </c>
      <c r="J65" s="196">
        <v>-8.5399283561224934E-2</v>
      </c>
      <c r="K65" s="196">
        <v>1</v>
      </c>
      <c r="L65" s="288">
        <v>-3.3954468651672648E-2</v>
      </c>
      <c r="M65" s="196">
        <v>1</v>
      </c>
      <c r="N65" s="196">
        <v>1</v>
      </c>
      <c r="O65" s="196">
        <v>-1.250249315039733E-2</v>
      </c>
      <c r="P65" s="196">
        <v>1</v>
      </c>
      <c r="Q65" s="196">
        <v>1.9347294567874988E-2</v>
      </c>
    </row>
    <row r="66" spans="1:17" s="194" customFormat="1" x14ac:dyDescent="0.3">
      <c r="A66" s="382" t="s">
        <v>77</v>
      </c>
      <c r="B66" s="176" t="s">
        <v>68</v>
      </c>
      <c r="C66" s="196">
        <v>0.39323020891699351</v>
      </c>
      <c r="D66" s="196">
        <v>0.3970473241374996</v>
      </c>
      <c r="E66" s="196">
        <v>-3.101702246762169E-2</v>
      </c>
      <c r="F66" s="196">
        <v>0.39057102437847502</v>
      </c>
      <c r="G66" s="288">
        <v>-6.4781261488367214E-2</v>
      </c>
      <c r="H66" s="196">
        <v>0.40039373376895365</v>
      </c>
      <c r="I66" s="196">
        <v>0.40269109901296862</v>
      </c>
      <c r="J66" s="196">
        <v>-4.8226801966732923E-2</v>
      </c>
      <c r="K66" s="196">
        <v>0.39519312094727937</v>
      </c>
      <c r="L66" s="288">
        <v>-7.5566058474389977E-2</v>
      </c>
      <c r="M66" s="196">
        <v>0.38667714001072878</v>
      </c>
      <c r="N66" s="196">
        <v>0.39202002878151676</v>
      </c>
      <c r="O66" s="196">
        <v>-1.4715354506267651E-2</v>
      </c>
      <c r="P66" s="196">
        <v>0.386524895625527</v>
      </c>
      <c r="Q66" s="196">
        <v>-5.4913004123503972E-2</v>
      </c>
    </row>
    <row r="67" spans="1:17" s="194" customFormat="1" x14ac:dyDescent="0.3">
      <c r="A67" s="382"/>
      <c r="B67" s="176" t="s">
        <v>69</v>
      </c>
      <c r="C67" s="196">
        <v>0.59752461378371891</v>
      </c>
      <c r="D67" s="196">
        <v>0.59326681471750442</v>
      </c>
      <c r="E67" s="196">
        <v>-4.7170917128552051E-2</v>
      </c>
      <c r="F67" s="196">
        <v>0.59861603079386316</v>
      </c>
      <c r="G67" s="288">
        <v>-4.070155706302063E-2</v>
      </c>
      <c r="H67" s="196">
        <v>0.58961631900812594</v>
      </c>
      <c r="I67" s="196">
        <v>0.5861771345106892</v>
      </c>
      <c r="J67" s="196">
        <v>-5.9176641920932048E-2</v>
      </c>
      <c r="K67" s="196">
        <v>0.59186166713654731</v>
      </c>
      <c r="L67" s="288">
        <v>-4.8891909238494353E-2</v>
      </c>
      <c r="M67" s="196">
        <v>0.6047589853628631</v>
      </c>
      <c r="N67" s="196">
        <v>0.5995820766061466</v>
      </c>
      <c r="O67" s="196">
        <v>-3.6463283279477919E-2</v>
      </c>
      <c r="P67" s="196">
        <v>0.6045287209756699</v>
      </c>
      <c r="Q67" s="196">
        <v>-3.3568962682886734E-2</v>
      </c>
    </row>
    <row r="68" spans="1:17" s="194" customFormat="1" x14ac:dyDescent="0.3">
      <c r="A68" s="382"/>
      <c r="B68" s="244" t="s">
        <v>6</v>
      </c>
      <c r="C68" s="196">
        <v>1</v>
      </c>
      <c r="D68" s="196">
        <v>1</v>
      </c>
      <c r="E68" s="196">
        <v>-4.0332586248299045E-2</v>
      </c>
      <c r="F68" s="196">
        <v>1</v>
      </c>
      <c r="G68" s="288">
        <v>-4.9273821067008644E-2</v>
      </c>
      <c r="H68" s="196">
        <v>1</v>
      </c>
      <c r="I68" s="196">
        <v>1</v>
      </c>
      <c r="J68" s="196">
        <v>-5.3656697662729326E-2</v>
      </c>
      <c r="K68" s="196">
        <v>1</v>
      </c>
      <c r="L68" s="288">
        <v>-5.8026822467135836E-2</v>
      </c>
      <c r="M68" s="196">
        <v>1</v>
      </c>
      <c r="N68" s="196">
        <v>1</v>
      </c>
      <c r="O68" s="196">
        <v>-2.8143919074258564E-2</v>
      </c>
      <c r="P68" s="196">
        <v>1</v>
      </c>
      <c r="Q68" s="196">
        <v>-4.1476925503183708E-2</v>
      </c>
    </row>
    <row r="69" spans="1:17" s="194" customFormat="1" x14ac:dyDescent="0.3">
      <c r="A69" s="176" t="s">
        <v>78</v>
      </c>
      <c r="B69" s="176" t="s">
        <v>68</v>
      </c>
      <c r="C69" s="196">
        <v>0.42411705233502595</v>
      </c>
      <c r="D69" s="196">
        <v>0.41898177309116419</v>
      </c>
      <c r="E69" s="196">
        <v>-9.1346900730153793E-2</v>
      </c>
      <c r="F69" s="196">
        <v>0.39292192527879616</v>
      </c>
      <c r="G69" s="288">
        <v>-0.21460786105494012</v>
      </c>
      <c r="H69" s="196">
        <v>0.41558224741002781</v>
      </c>
      <c r="I69" s="196">
        <v>0.41423729507777063</v>
      </c>
      <c r="J69" s="196">
        <v>-0.12154870091093667</v>
      </c>
      <c r="K69" s="196">
        <v>0.39756755694693685</v>
      </c>
      <c r="L69" s="288">
        <v>-0.24972808622138726</v>
      </c>
      <c r="M69" s="196">
        <v>0.43277305156026197</v>
      </c>
      <c r="N69" s="196">
        <v>0.42340459042682665</v>
      </c>
      <c r="O69" s="196">
        <v>-6.1932959712382364E-2</v>
      </c>
      <c r="P69" s="196">
        <v>0.38911574846668562</v>
      </c>
      <c r="Q69" s="196">
        <v>-0.18257752527814414</v>
      </c>
    </row>
    <row r="70" spans="1:17" s="194" customFormat="1" x14ac:dyDescent="0.3">
      <c r="A70" s="176"/>
      <c r="B70" s="176" t="s">
        <v>69</v>
      </c>
      <c r="C70" s="196">
        <v>0.55358575015051859</v>
      </c>
      <c r="D70" s="196">
        <v>0.55748800146230248</v>
      </c>
      <c r="E70" s="196">
        <v>-7.3726288486320984E-2</v>
      </c>
      <c r="F70" s="196">
        <v>0.58519910218937199</v>
      </c>
      <c r="G70" s="288">
        <v>-0.12088934575132702</v>
      </c>
      <c r="H70" s="196">
        <v>0.5615908024401689</v>
      </c>
      <c r="I70" s="196">
        <v>0.5614024309075456</v>
      </c>
      <c r="J70" s="196">
        <v>-0.11899214217994247</v>
      </c>
      <c r="K70" s="196">
        <v>0.58009902676080327</v>
      </c>
      <c r="L70" s="288">
        <v>-0.19223543574216612</v>
      </c>
      <c r="M70" s="196">
        <v>0.54546702605241604</v>
      </c>
      <c r="N70" s="196">
        <v>0.55383895801415595</v>
      </c>
      <c r="O70" s="196">
        <v>-2.6460619483875299E-2</v>
      </c>
      <c r="P70" s="196">
        <v>0.5893776058295459</v>
      </c>
      <c r="Q70" s="196">
        <v>-5.3472018751831232E-2</v>
      </c>
    </row>
    <row r="71" spans="1:17" s="194" customFormat="1" x14ac:dyDescent="0.3">
      <c r="A71" s="176"/>
      <c r="B71" s="244" t="s">
        <v>6</v>
      </c>
      <c r="C71" s="196">
        <v>1</v>
      </c>
      <c r="D71" s="196">
        <v>1</v>
      </c>
      <c r="E71" s="196">
        <v>-8.0209930818253075E-2</v>
      </c>
      <c r="F71" s="196">
        <v>1</v>
      </c>
      <c r="G71" s="288">
        <v>-0.16251812439945559</v>
      </c>
      <c r="H71" s="196">
        <v>1</v>
      </c>
      <c r="I71" s="196">
        <v>1</v>
      </c>
      <c r="J71" s="196">
        <v>-0.11869653106161787</v>
      </c>
      <c r="K71" s="196">
        <v>1</v>
      </c>
      <c r="L71" s="288">
        <v>-0.21826969352543032</v>
      </c>
      <c r="M71" s="196">
        <v>1</v>
      </c>
      <c r="N71" s="196">
        <v>1</v>
      </c>
      <c r="O71" s="196">
        <v>-4.117682053441088E-2</v>
      </c>
      <c r="P71" s="196">
        <v>1</v>
      </c>
      <c r="Q71" s="196">
        <v>-0.11054633620175351</v>
      </c>
    </row>
    <row r="72" spans="1:17" s="194" customFormat="1" x14ac:dyDescent="0.3">
      <c r="A72" s="176" t="s">
        <v>280</v>
      </c>
      <c r="B72" s="176"/>
      <c r="C72" s="176"/>
      <c r="D72" s="176"/>
      <c r="E72" s="176"/>
      <c r="F72" s="176"/>
      <c r="G72" s="280"/>
      <c r="H72" s="176"/>
      <c r="I72" s="196"/>
      <c r="J72" s="196"/>
      <c r="K72" s="196"/>
      <c r="L72" s="288"/>
      <c r="M72" s="196"/>
      <c r="N72" s="196"/>
      <c r="O72" s="196"/>
      <c r="P72" s="196"/>
      <c r="Q72" s="196"/>
    </row>
    <row r="73" spans="1:17" s="194" customFormat="1" x14ac:dyDescent="0.3">
      <c r="A73" s="176" t="s">
        <v>265</v>
      </c>
      <c r="B73" s="176"/>
      <c r="C73" s="176"/>
      <c r="D73" s="176"/>
      <c r="E73" s="176"/>
      <c r="F73" s="176"/>
      <c r="G73" s="280"/>
      <c r="H73" s="196"/>
      <c r="I73" s="196"/>
      <c r="J73" s="196"/>
      <c r="K73" s="196"/>
      <c r="L73" s="288"/>
      <c r="M73" s="196"/>
      <c r="N73" s="196"/>
      <c r="O73" s="196"/>
      <c r="P73" s="196"/>
      <c r="Q73" s="196"/>
    </row>
    <row r="74" spans="1:17" s="194" customFormat="1" x14ac:dyDescent="0.3">
      <c r="A74" s="176"/>
      <c r="B74" s="176"/>
      <c r="C74" s="196"/>
      <c r="D74" s="196"/>
      <c r="E74" s="196"/>
      <c r="F74" s="196"/>
      <c r="G74" s="288"/>
      <c r="H74" s="196"/>
      <c r="I74" s="196"/>
      <c r="J74" s="196"/>
      <c r="K74" s="196"/>
      <c r="L74" s="288"/>
      <c r="M74" s="196"/>
      <c r="N74" s="196"/>
      <c r="O74" s="196"/>
      <c r="P74" s="196"/>
      <c r="Q74" s="196"/>
    </row>
    <row r="75" spans="1:17" s="194" customFormat="1" x14ac:dyDescent="0.3">
      <c r="A75" s="244" t="s">
        <v>23</v>
      </c>
      <c r="B75" s="244" t="s">
        <v>271</v>
      </c>
      <c r="C75" s="196"/>
      <c r="D75" s="196"/>
      <c r="E75" s="196"/>
      <c r="F75" s="196"/>
      <c r="G75" s="288"/>
      <c r="H75" s="196"/>
      <c r="I75" s="196"/>
      <c r="J75" s="196"/>
      <c r="K75" s="196"/>
      <c r="L75" s="288"/>
      <c r="M75" s="196"/>
      <c r="N75" s="196"/>
      <c r="O75" s="196"/>
      <c r="P75" s="196"/>
      <c r="Q75" s="196"/>
    </row>
    <row r="76" spans="1:17" s="194" customFormat="1" x14ac:dyDescent="0.3">
      <c r="A76" s="176" t="s">
        <v>302</v>
      </c>
      <c r="B76" s="176" t="s">
        <v>39</v>
      </c>
      <c r="C76" s="245">
        <v>0.48428637625768262</v>
      </c>
      <c r="D76" s="245">
        <v>0.47232173238160413</v>
      </c>
      <c r="E76" s="196">
        <v>-8.3667111704494881E-2</v>
      </c>
      <c r="F76" s="245">
        <v>0.44980829827856511</v>
      </c>
      <c r="G76" s="288">
        <v>-6.1745183746155091E-2</v>
      </c>
      <c r="H76" s="245">
        <v>0.49715499541304442</v>
      </c>
      <c r="I76" s="245">
        <v>0.48182268686301788</v>
      </c>
      <c r="J76" s="196">
        <v>-0.1136056588644926</v>
      </c>
      <c r="K76" s="245">
        <v>0.46310923227154177</v>
      </c>
      <c r="L76" s="288">
        <v>-7.1474597273853774E-2</v>
      </c>
      <c r="M76" s="245">
        <v>0.45954797871111996</v>
      </c>
      <c r="N76" s="245">
        <v>0.45540554905921121</v>
      </c>
      <c r="O76" s="196">
        <v>-2.1403933572423876E-2</v>
      </c>
      <c r="P76" s="245">
        <v>0.42736468870580874</v>
      </c>
      <c r="Q76" s="196">
        <v>-4.341736694677871E-2</v>
      </c>
    </row>
    <row r="77" spans="1:17" s="194" customFormat="1" x14ac:dyDescent="0.3">
      <c r="A77" s="176"/>
      <c r="B77" s="176" t="s">
        <v>40</v>
      </c>
      <c r="C77" s="245">
        <v>5.1043683478873086E-2</v>
      </c>
      <c r="D77" s="245">
        <v>5.4530717734813175E-2</v>
      </c>
      <c r="E77" s="196">
        <v>3.7297677691766362E-3</v>
      </c>
      <c r="F77" s="245">
        <v>5.6420067367244621E-2</v>
      </c>
      <c r="G77" s="288">
        <v>1.9350767720675875E-2</v>
      </c>
      <c r="H77" s="245">
        <v>5.9990826088855885E-2</v>
      </c>
      <c r="I77" s="245">
        <v>6.518039990685956E-2</v>
      </c>
      <c r="J77" s="196">
        <v>-6.2807209175314033E-3</v>
      </c>
      <c r="K77" s="245">
        <v>6.8410773661635824E-2</v>
      </c>
      <c r="L77" s="288">
        <v>1.3923238985069157E-2</v>
      </c>
      <c r="M77" s="245">
        <v>3.3843860551537354E-2</v>
      </c>
      <c r="N77" s="245">
        <v>3.5569256936324012E-2</v>
      </c>
      <c r="O77" s="196">
        <v>3.7841191066997522E-2</v>
      </c>
      <c r="P77" s="245">
        <v>3.6187297945562621E-2</v>
      </c>
      <c r="Q77" s="196">
        <v>3.7059175134488941E-2</v>
      </c>
    </row>
    <row r="78" spans="1:17" s="194" customFormat="1" x14ac:dyDescent="0.3">
      <c r="A78" s="176"/>
      <c r="B78" s="176" t="s">
        <v>41</v>
      </c>
      <c r="C78" s="245">
        <v>0.10987503098182759</v>
      </c>
      <c r="D78" s="245">
        <v>0.10973432380457182</v>
      </c>
      <c r="E78" s="196">
        <v>-6.1658166601281546E-2</v>
      </c>
      <c r="F78" s="245">
        <v>0.10821833817115005</v>
      </c>
      <c r="G78" s="288">
        <v>-2.8395233781618005E-2</v>
      </c>
      <c r="H78" s="245">
        <v>9.8051636014154037E-2</v>
      </c>
      <c r="I78" s="245">
        <v>9.6728740394891599E-2</v>
      </c>
      <c r="J78" s="196">
        <v>-9.7738917353530852E-2</v>
      </c>
      <c r="K78" s="245">
        <v>9.475160999245992E-2</v>
      </c>
      <c r="L78" s="288">
        <v>-5.3700388864884881E-2</v>
      </c>
      <c r="M78" s="245">
        <v>0.1326041087118548</v>
      </c>
      <c r="N78" s="245">
        <v>0.13289040076538747</v>
      </c>
      <c r="O78" s="196">
        <v>-1.0370487650411653E-2</v>
      </c>
      <c r="P78" s="245">
        <v>0.13094170403587443</v>
      </c>
      <c r="Q78" s="196">
        <v>4.3996480281577478E-3</v>
      </c>
    </row>
    <row r="79" spans="1:17" s="194" customFormat="1" x14ac:dyDescent="0.3">
      <c r="A79" s="176"/>
      <c r="B79" s="176" t="s">
        <v>270</v>
      </c>
      <c r="C79" s="245">
        <v>0.16233759236176717</v>
      </c>
      <c r="D79" s="245">
        <v>0.16871145707087121</v>
      </c>
      <c r="E79" s="196">
        <v>-2.3565596441926847E-2</v>
      </c>
      <c r="F79" s="245">
        <v>0.17439035748102386</v>
      </c>
      <c r="G79" s="288">
        <v>1.8378353879622916E-2</v>
      </c>
      <c r="H79" s="245">
        <v>0.16698702546852476</v>
      </c>
      <c r="I79" s="245">
        <v>0.17450698254810765</v>
      </c>
      <c r="J79" s="196">
        <v>-4.4211903204708962E-2</v>
      </c>
      <c r="K79" s="245">
        <v>0.17857010420143138</v>
      </c>
      <c r="L79" s="288">
        <v>-1.1461612152730258E-2</v>
      </c>
      <c r="M79" s="245">
        <v>0.15339960739442166</v>
      </c>
      <c r="N79" s="245">
        <v>0.15839268629743808</v>
      </c>
      <c r="O79" s="196">
        <v>1.9640046533908165E-2</v>
      </c>
      <c r="P79" s="245">
        <v>0.16733757430388987</v>
      </c>
      <c r="Q79" s="196">
        <v>7.6912751677852345E-2</v>
      </c>
    </row>
    <row r="80" spans="1:17" s="194" customFormat="1" x14ac:dyDescent="0.3">
      <c r="A80" s="176"/>
      <c r="B80" s="244" t="s">
        <v>6</v>
      </c>
      <c r="C80" s="245">
        <v>1</v>
      </c>
      <c r="D80" s="245">
        <v>1</v>
      </c>
      <c r="E80" s="196">
        <v>-6.0454974873288818E-2</v>
      </c>
      <c r="F80" s="245">
        <v>1</v>
      </c>
      <c r="G80" s="288">
        <v>-1.4784427222921023E-2</v>
      </c>
      <c r="H80" s="245">
        <v>1</v>
      </c>
      <c r="I80" s="245">
        <v>1</v>
      </c>
      <c r="J80" s="196">
        <v>-8.5399283561224934E-2</v>
      </c>
      <c r="K80" s="245">
        <v>1</v>
      </c>
      <c r="L80" s="288">
        <v>-3.3954468651672648E-2</v>
      </c>
      <c r="M80" s="245">
        <v>1</v>
      </c>
      <c r="N80" s="245">
        <v>1</v>
      </c>
      <c r="O80" s="196">
        <v>-1.250249315039733E-2</v>
      </c>
      <c r="P80" s="245">
        <v>1</v>
      </c>
      <c r="Q80" s="196">
        <v>1.9347294567874988E-2</v>
      </c>
    </row>
    <row r="81" spans="1:25" s="194" customFormat="1" x14ac:dyDescent="0.3">
      <c r="A81" s="374" t="s">
        <v>304</v>
      </c>
      <c r="B81" s="176" t="s">
        <v>39</v>
      </c>
      <c r="C81" s="245">
        <v>0.4292103578003682</v>
      </c>
      <c r="D81" s="245">
        <v>0.41972412498827061</v>
      </c>
      <c r="E81" s="196">
        <v>-6.1542765228337647E-2</v>
      </c>
      <c r="F81" s="245">
        <v>0.39520984350839483</v>
      </c>
      <c r="G81" s="288">
        <v>-0.10480164940258838</v>
      </c>
      <c r="H81" s="245">
        <v>0.50860769037446596</v>
      </c>
      <c r="I81" s="245">
        <v>0.49382552117912626</v>
      </c>
      <c r="J81" s="196">
        <v>-8.1161210623841878E-2</v>
      </c>
      <c r="K81" s="245">
        <v>0.47624753312658585</v>
      </c>
      <c r="L81" s="288">
        <v>-9.1556870126378059E-2</v>
      </c>
      <c r="M81" s="245">
        <v>0.35657904820292741</v>
      </c>
      <c r="N81" s="245">
        <v>0.35371695546750254</v>
      </c>
      <c r="O81" s="196">
        <v>-3.594455190199871E-2</v>
      </c>
      <c r="P81" s="245">
        <v>0.32427040700902865</v>
      </c>
      <c r="Q81" s="196">
        <v>-0.12127291980159394</v>
      </c>
    </row>
    <row r="82" spans="1:25" s="194" customFormat="1" x14ac:dyDescent="0.3">
      <c r="A82" s="374"/>
      <c r="B82" s="176" t="s">
        <v>40</v>
      </c>
      <c r="C82" s="245">
        <v>3.2428159769470902E-2</v>
      </c>
      <c r="D82" s="245">
        <v>3.1956043497753175E-2</v>
      </c>
      <c r="E82" s="196">
        <v>-5.4304227090404195E-2</v>
      </c>
      <c r="F82" s="245">
        <v>3.342581727658548E-2</v>
      </c>
      <c r="G82" s="288">
        <v>-5.5464926590538333E-3</v>
      </c>
      <c r="H82" s="245">
        <v>4.3268828013738797E-2</v>
      </c>
      <c r="I82" s="245">
        <v>4.3332005488425619E-2</v>
      </c>
      <c r="J82" s="196">
        <v>-5.2274927395934173E-2</v>
      </c>
      <c r="K82" s="245">
        <v>4.64711963161357E-2</v>
      </c>
      <c r="L82" s="288">
        <v>1.0214504596527068E-2</v>
      </c>
      <c r="M82" s="245">
        <v>2.2511303548164611E-2</v>
      </c>
      <c r="N82" s="245">
        <v>2.182269797149447E-2</v>
      </c>
      <c r="O82" s="196">
        <v>-5.7872340425531917E-2</v>
      </c>
      <c r="P82" s="245">
        <v>2.2006046521193673E-2</v>
      </c>
      <c r="Q82" s="196">
        <v>-3.342366757000903E-2</v>
      </c>
    </row>
    <row r="83" spans="1:25" s="194" customFormat="1" x14ac:dyDescent="0.3">
      <c r="A83" s="374"/>
      <c r="B83" s="176" t="s">
        <v>41</v>
      </c>
      <c r="C83" s="245">
        <v>0.12396942287681101</v>
      </c>
      <c r="D83" s="245">
        <v>0.12585363819294568</v>
      </c>
      <c r="E83" s="196">
        <v>-2.5746569814366425E-2</v>
      </c>
      <c r="F83" s="245">
        <v>0.12234200050445787</v>
      </c>
      <c r="G83" s="288">
        <v>-7.5801507745837132E-2</v>
      </c>
      <c r="H83" s="245">
        <v>0.10563793247884729</v>
      </c>
      <c r="I83" s="245">
        <v>0.10496613995485328</v>
      </c>
      <c r="J83" s="196">
        <v>-5.9674861221252977E-2</v>
      </c>
      <c r="K83" s="245">
        <v>0.10358518936190207</v>
      </c>
      <c r="L83" s="288">
        <v>-7.0419565675732654E-2</v>
      </c>
      <c r="M83" s="245">
        <v>0.14073875392750401</v>
      </c>
      <c r="N83" s="245">
        <v>0.14445955802629762</v>
      </c>
      <c r="O83" s="196">
        <v>-2.4503130955622109E-3</v>
      </c>
      <c r="P83" s="245">
        <v>0.13876149147522776</v>
      </c>
      <c r="Q83" s="196">
        <v>-7.9284934497816595E-2</v>
      </c>
    </row>
    <row r="84" spans="1:25" s="194" customFormat="1" x14ac:dyDescent="0.3">
      <c r="A84" s="374"/>
      <c r="B84" s="176" t="s">
        <v>270</v>
      </c>
      <c r="C84" s="245">
        <v>0.10698991435203714</v>
      </c>
      <c r="D84" s="245">
        <v>0.11202860926047564</v>
      </c>
      <c r="E84" s="196">
        <v>4.8629944823716451E-3</v>
      </c>
      <c r="F84" s="245">
        <v>0.11186901641681379</v>
      </c>
      <c r="G84" s="288">
        <v>-5.0628199162401119E-2</v>
      </c>
      <c r="H84" s="245">
        <v>0.11623523498366424</v>
      </c>
      <c r="I84" s="245">
        <v>0.12306909219669809</v>
      </c>
      <c r="J84" s="196">
        <v>1.9819819819819821E-3</v>
      </c>
      <c r="K84" s="245">
        <v>0.12531716943896251</v>
      </c>
      <c r="L84" s="288">
        <v>-4.0819996403524544E-2</v>
      </c>
      <c r="M84" s="245">
        <v>9.8532454594221774E-2</v>
      </c>
      <c r="N84" s="245">
        <v>0.1021940978177302</v>
      </c>
      <c r="O84" s="196">
        <v>7.9720007777561736E-3</v>
      </c>
      <c r="P84" s="245">
        <v>0.1000966620735043</v>
      </c>
      <c r="Q84" s="196">
        <v>-6.1149691358024692E-2</v>
      </c>
    </row>
    <row r="85" spans="1:25" s="194" customFormat="1" x14ac:dyDescent="0.3">
      <c r="A85" s="374"/>
      <c r="B85" s="244" t="s">
        <v>6</v>
      </c>
      <c r="C85" s="245">
        <v>1</v>
      </c>
      <c r="D85" s="245">
        <v>1</v>
      </c>
      <c r="E85" s="196">
        <v>-4.0332586248299045E-2</v>
      </c>
      <c r="F85" s="245">
        <v>1</v>
      </c>
      <c r="G85" s="288">
        <v>-4.9273821067008644E-2</v>
      </c>
      <c r="H85" s="245">
        <v>1</v>
      </c>
      <c r="I85" s="245">
        <v>1</v>
      </c>
      <c r="J85" s="196">
        <v>-5.3656697662729326E-2</v>
      </c>
      <c r="K85" s="245">
        <v>1</v>
      </c>
      <c r="L85" s="288">
        <v>-5.8026822467135836E-2</v>
      </c>
      <c r="M85" s="245">
        <v>1</v>
      </c>
      <c r="N85" s="245">
        <v>1</v>
      </c>
      <c r="O85" s="196">
        <v>-2.8143919074258564E-2</v>
      </c>
      <c r="P85" s="245">
        <v>1</v>
      </c>
      <c r="Q85" s="196">
        <v>-4.1476925503183708E-2</v>
      </c>
    </row>
    <row r="86" spans="1:25" s="194" customFormat="1" x14ac:dyDescent="0.3">
      <c r="A86" s="176" t="s">
        <v>303</v>
      </c>
      <c r="B86" s="176" t="s">
        <v>39</v>
      </c>
      <c r="C86" s="245">
        <v>0.39738722466459919</v>
      </c>
      <c r="D86" s="245">
        <v>0.38379511956545903</v>
      </c>
      <c r="E86" s="196">
        <v>-0.11167013515676813</v>
      </c>
      <c r="F86" s="245">
        <v>0.38807598946458749</v>
      </c>
      <c r="G86" s="288">
        <v>-0.15317680980331583</v>
      </c>
      <c r="H86" s="245">
        <v>0.41948525430458794</v>
      </c>
      <c r="I86" s="245">
        <v>0.40088983094236064</v>
      </c>
      <c r="J86" s="196">
        <v>-0.15776396179330524</v>
      </c>
      <c r="K86" s="245">
        <v>0.39652620410515699</v>
      </c>
      <c r="L86" s="288">
        <v>-0.22677871291554386</v>
      </c>
      <c r="M86" s="245">
        <v>0.37497540282169678</v>
      </c>
      <c r="N86" s="245">
        <v>0.36785937582031569</v>
      </c>
      <c r="O86" s="196">
        <v>-5.9372711740297776E-2</v>
      </c>
      <c r="P86" s="245">
        <v>0.38115270898954179</v>
      </c>
      <c r="Q86" s="196">
        <v>-7.840415180019461E-2</v>
      </c>
    </row>
    <row r="87" spans="1:25" s="194" customFormat="1" x14ac:dyDescent="0.3">
      <c r="A87" s="176"/>
      <c r="B87" s="176" t="s">
        <v>40</v>
      </c>
      <c r="C87" s="245">
        <v>4.9935816605891241E-2</v>
      </c>
      <c r="D87" s="245">
        <v>4.8994543536845327E-2</v>
      </c>
      <c r="E87" s="196">
        <v>-9.7547659129168754E-2</v>
      </c>
      <c r="F87" s="245">
        <v>5.1010626845245648E-2</v>
      </c>
      <c r="G87" s="288">
        <v>-0.12805646584320646</v>
      </c>
      <c r="H87" s="245">
        <v>6.731220445439122E-2</v>
      </c>
      <c r="I87" s="245">
        <v>6.6425009471733271E-2</v>
      </c>
      <c r="J87" s="196">
        <v>-0.13031237431291057</v>
      </c>
      <c r="K87" s="245">
        <v>7.6267634229726364E-2</v>
      </c>
      <c r="L87" s="288">
        <v>-0.10243564051179281</v>
      </c>
      <c r="M87" s="245">
        <v>3.2312683906809872E-2</v>
      </c>
      <c r="N87" s="245">
        <v>3.274580833607766E-2</v>
      </c>
      <c r="O87" s="196">
        <v>-2.83245999150262E-2</v>
      </c>
      <c r="P87" s="245">
        <v>3.0317502052468061E-2</v>
      </c>
      <c r="Q87" s="196">
        <v>-0.1765048826701647</v>
      </c>
    </row>
    <row r="88" spans="1:25" s="194" customFormat="1" x14ac:dyDescent="0.3">
      <c r="A88" s="176"/>
      <c r="B88" s="176" t="s">
        <v>41</v>
      </c>
      <c r="C88" s="245">
        <v>0.13976530461552442</v>
      </c>
      <c r="D88" s="245">
        <v>0.14602028944696807</v>
      </c>
      <c r="E88" s="196">
        <v>-3.9046117333420033E-2</v>
      </c>
      <c r="F88" s="245">
        <v>0.14741908938878681</v>
      </c>
      <c r="G88" s="288">
        <v>-0.15449547492176266</v>
      </c>
      <c r="H88" s="245">
        <v>0.10858932245605168</v>
      </c>
      <c r="I88" s="245">
        <v>0.11466429105356393</v>
      </c>
      <c r="J88" s="196">
        <v>-6.9392503947477771E-2</v>
      </c>
      <c r="K88" s="245">
        <v>0.11113658095699672</v>
      </c>
      <c r="L88" s="288">
        <v>-0.24232005715306304</v>
      </c>
      <c r="M88" s="245">
        <v>0.17138398597846433</v>
      </c>
      <c r="N88" s="245">
        <v>0.17525044983128343</v>
      </c>
      <c r="O88" s="196">
        <v>-1.9545539504953139E-2</v>
      </c>
      <c r="P88" s="245">
        <v>0.17714543278904921</v>
      </c>
      <c r="Q88" s="196">
        <v>-0.10092867452817343</v>
      </c>
    </row>
    <row r="89" spans="1:25" s="194" customFormat="1" x14ac:dyDescent="0.3">
      <c r="A89" s="176"/>
      <c r="B89" s="176" t="s">
        <v>270</v>
      </c>
      <c r="C89" s="245">
        <v>0.19144145679264787</v>
      </c>
      <c r="D89" s="245">
        <v>0.20183726450631234</v>
      </c>
      <c r="E89" s="196">
        <v>-3.0262751892905462E-2</v>
      </c>
      <c r="F89" s="245">
        <v>0.19531510380566705</v>
      </c>
      <c r="G89" s="288">
        <v>-0.18958047777560211</v>
      </c>
      <c r="H89" s="245">
        <v>0.20347074324080425</v>
      </c>
      <c r="I89" s="245">
        <v>0.21619103206053716</v>
      </c>
      <c r="J89" s="196">
        <v>-6.3600478999423421E-2</v>
      </c>
      <c r="K89" s="245">
        <v>0.2122525968327155</v>
      </c>
      <c r="L89" s="288">
        <v>-0.23251077535167905</v>
      </c>
      <c r="M89" s="245">
        <v>0.17924135437784011</v>
      </c>
      <c r="N89" s="245">
        <v>0.18845663721882561</v>
      </c>
      <c r="O89" s="196">
        <v>8.1188725490196085E-3</v>
      </c>
      <c r="P89" s="245">
        <v>0.18143817644249602</v>
      </c>
      <c r="Q89" s="196">
        <v>-0.14367117459352682</v>
      </c>
    </row>
    <row r="90" spans="1:25" x14ac:dyDescent="0.3">
      <c r="A90" s="176"/>
      <c r="B90" s="244" t="s">
        <v>6</v>
      </c>
      <c r="C90" s="245">
        <v>1</v>
      </c>
      <c r="D90" s="245">
        <v>1</v>
      </c>
      <c r="E90" s="196">
        <v>-8.0209930818253075E-2</v>
      </c>
      <c r="F90" s="245">
        <v>1</v>
      </c>
      <c r="G90" s="288">
        <v>-0.16251812439945559</v>
      </c>
      <c r="H90" s="245">
        <v>1</v>
      </c>
      <c r="I90" s="245">
        <v>1</v>
      </c>
      <c r="J90" s="196">
        <v>-0.11869653106161787</v>
      </c>
      <c r="K90" s="245">
        <v>1</v>
      </c>
      <c r="L90" s="288">
        <v>-0.21826969352543032</v>
      </c>
      <c r="M90" s="245">
        <v>1</v>
      </c>
      <c r="N90" s="245">
        <v>1</v>
      </c>
      <c r="O90" s="196">
        <v>-4.117682053441088E-2</v>
      </c>
      <c r="P90" s="245">
        <v>1</v>
      </c>
      <c r="Q90" s="196">
        <v>-0.11054633620175351</v>
      </c>
      <c r="R90" s="234"/>
      <c r="S90" s="234"/>
      <c r="T90" s="234"/>
      <c r="U90" s="234"/>
      <c r="V90" s="234"/>
      <c r="W90" s="234"/>
      <c r="X90" s="234"/>
      <c r="Y90" s="234"/>
    </row>
    <row r="91" spans="1:25" s="194" customFormat="1" x14ac:dyDescent="0.3">
      <c r="A91" s="176" t="s">
        <v>280</v>
      </c>
      <c r="B91" s="176"/>
      <c r="C91" s="176"/>
      <c r="D91" s="176"/>
      <c r="E91" s="176"/>
      <c r="F91" s="176"/>
      <c r="G91" s="280"/>
      <c r="H91" s="176"/>
      <c r="I91" s="182"/>
      <c r="J91" s="196"/>
      <c r="K91" s="182"/>
      <c r="L91" s="288"/>
      <c r="M91" s="182"/>
      <c r="N91" s="182"/>
      <c r="O91" s="196"/>
      <c r="P91" s="245"/>
      <c r="Q91" s="196"/>
      <c r="R91" s="234"/>
      <c r="S91" s="234"/>
      <c r="T91" s="234"/>
      <c r="U91" s="234"/>
      <c r="V91" s="234"/>
      <c r="W91" s="234"/>
      <c r="X91" s="234"/>
      <c r="Y91" s="234"/>
    </row>
    <row r="92" spans="1:25" s="194" customFormat="1" x14ac:dyDescent="0.3">
      <c r="A92" s="176" t="s">
        <v>265</v>
      </c>
      <c r="B92" s="176"/>
      <c r="C92" s="176"/>
      <c r="D92" s="176"/>
      <c r="E92" s="176"/>
      <c r="F92" s="176"/>
      <c r="G92" s="280"/>
      <c r="H92" s="196"/>
      <c r="I92" s="182"/>
      <c r="J92" s="196"/>
      <c r="K92" s="182"/>
      <c r="L92" s="288"/>
      <c r="M92" s="182"/>
      <c r="N92" s="182"/>
      <c r="O92" s="196"/>
      <c r="P92" s="245"/>
      <c r="Q92" s="196"/>
      <c r="R92" s="234"/>
      <c r="S92" s="234"/>
      <c r="T92" s="234"/>
      <c r="U92" s="234"/>
      <c r="V92" s="234"/>
      <c r="W92" s="234"/>
      <c r="X92" s="234"/>
      <c r="Y92" s="234"/>
    </row>
    <row r="93" spans="1:25" x14ac:dyDescent="0.3">
      <c r="A93" s="176"/>
      <c r="B93" s="176"/>
      <c r="C93" s="176"/>
      <c r="D93" s="176"/>
      <c r="E93" s="176"/>
      <c r="F93" s="176"/>
      <c r="G93" s="280"/>
      <c r="H93" s="176"/>
      <c r="I93" s="176"/>
      <c r="J93" s="176"/>
      <c r="K93" s="176"/>
      <c r="L93" s="280"/>
      <c r="M93" s="176"/>
      <c r="N93" s="176"/>
      <c r="O93" s="176"/>
      <c r="P93" s="176"/>
      <c r="Q93" s="176"/>
      <c r="R93" s="234"/>
      <c r="S93" s="234"/>
      <c r="T93" s="234"/>
      <c r="U93" s="234"/>
      <c r="V93" s="234"/>
      <c r="W93" s="234"/>
      <c r="X93" s="234"/>
      <c r="Y93" s="234"/>
    </row>
    <row r="94" spans="1:25" x14ac:dyDescent="0.3">
      <c r="A94" s="244" t="s">
        <v>23</v>
      </c>
      <c r="B94" s="244" t="s">
        <v>70</v>
      </c>
      <c r="C94" s="196"/>
      <c r="D94" s="196"/>
      <c r="E94" s="196"/>
      <c r="F94" s="196"/>
      <c r="G94" s="288"/>
      <c r="H94" s="196"/>
      <c r="I94" s="196"/>
      <c r="J94" s="196"/>
      <c r="K94" s="196"/>
      <c r="L94" s="288"/>
      <c r="M94" s="196"/>
      <c r="N94" s="196"/>
      <c r="O94" s="196"/>
      <c r="P94" s="196"/>
      <c r="Q94" s="196"/>
      <c r="R94" s="234"/>
      <c r="S94" s="234"/>
      <c r="T94" s="234"/>
      <c r="U94" s="234"/>
      <c r="V94" s="234"/>
      <c r="W94" s="234"/>
      <c r="X94" s="234"/>
      <c r="Y94" s="234"/>
    </row>
    <row r="95" spans="1:25" s="174" customFormat="1" x14ac:dyDescent="0.3">
      <c r="A95" s="176" t="s">
        <v>302</v>
      </c>
      <c r="B95" s="176" t="s">
        <v>34</v>
      </c>
      <c r="C95" s="196">
        <v>0.30712779599768669</v>
      </c>
      <c r="D95" s="196">
        <v>0.30688678271441627</v>
      </c>
      <c r="E95" s="196">
        <v>-6.119226675711395E-2</v>
      </c>
      <c r="F95" s="196">
        <v>0.30134812101268182</v>
      </c>
      <c r="G95" s="288">
        <v>-3.2565498511255904E-2</v>
      </c>
      <c r="H95" s="196">
        <v>0.40894347123323577</v>
      </c>
      <c r="I95" s="196">
        <v>0.41881556400718856</v>
      </c>
      <c r="J95" s="196">
        <v>-6.3320380830295508E-2</v>
      </c>
      <c r="K95" s="196">
        <v>0.41895032199849197</v>
      </c>
      <c r="L95" s="288">
        <v>-3.3643634082712016E-2</v>
      </c>
      <c r="M95" s="196">
        <v>0.11139920849035807</v>
      </c>
      <c r="N95" s="196">
        <v>0.10760072286595089</v>
      </c>
      <c r="O95" s="196">
        <v>-4.6174142480211081E-2</v>
      </c>
      <c r="P95" s="196">
        <v>0.10290958389821671</v>
      </c>
      <c r="Q95" s="196">
        <v>-2.5093854969373643E-2</v>
      </c>
      <c r="R95" s="35"/>
      <c r="S95" s="99"/>
      <c r="T95" s="99"/>
      <c r="U95" s="35"/>
      <c r="V95" s="99"/>
      <c r="W95" s="35"/>
      <c r="X95" s="99"/>
      <c r="Y95" s="35"/>
    </row>
    <row r="96" spans="1:25" x14ac:dyDescent="0.3">
      <c r="A96" s="176"/>
      <c r="B96" s="176" t="s">
        <v>35</v>
      </c>
      <c r="C96" s="196">
        <v>0.34045167014501293</v>
      </c>
      <c r="D96" s="196">
        <v>0.34737477968641872</v>
      </c>
      <c r="E96" s="196">
        <v>-4.134925826668636E-2</v>
      </c>
      <c r="F96" s="196">
        <v>0.33325054716483243</v>
      </c>
      <c r="G96" s="288">
        <v>-5.4843218613456014E-2</v>
      </c>
      <c r="H96" s="196">
        <v>0.35175396444017298</v>
      </c>
      <c r="I96" s="196">
        <v>0.36369552627336721</v>
      </c>
      <c r="J96" s="196">
        <v>-5.4349850968703428E-2</v>
      </c>
      <c r="K96" s="196">
        <v>0.34951978343901807</v>
      </c>
      <c r="L96" s="288">
        <v>-7.1607978330460481E-2</v>
      </c>
      <c r="M96" s="196">
        <v>0.31872434679459588</v>
      </c>
      <c r="N96" s="196">
        <v>0.31831614754969706</v>
      </c>
      <c r="O96" s="196">
        <v>-1.3767209011264081E-2</v>
      </c>
      <c r="P96" s="196">
        <v>0.30579831056418816</v>
      </c>
      <c r="Q96" s="196">
        <v>-2.0738712262890729E-2</v>
      </c>
      <c r="R96" s="35"/>
      <c r="S96" s="36"/>
      <c r="T96" s="36"/>
      <c r="U96" s="35"/>
      <c r="V96" s="36"/>
      <c r="W96" s="35"/>
      <c r="X96" s="234"/>
      <c r="Y96" s="35"/>
    </row>
    <row r="97" spans="1:25" x14ac:dyDescent="0.3">
      <c r="A97" s="176"/>
      <c r="B97" s="176" t="s">
        <v>36</v>
      </c>
      <c r="C97" s="196">
        <v>0.14701011893429697</v>
      </c>
      <c r="D97" s="196">
        <v>0.15016879556811275</v>
      </c>
      <c r="E97" s="196">
        <v>-4.0267800420270734E-2</v>
      </c>
      <c r="F97" s="196">
        <v>0.15243779395557489</v>
      </c>
      <c r="G97" s="288">
        <v>1.018381791333571E-4</v>
      </c>
      <c r="H97" s="196">
        <v>0.1047518675461972</v>
      </c>
      <c r="I97" s="196">
        <v>0.10619204843303143</v>
      </c>
      <c r="J97" s="196">
        <v>-7.282489704425793E-2</v>
      </c>
      <c r="K97" s="196">
        <v>0.10845354198341182</v>
      </c>
      <c r="L97" s="288">
        <v>-1.3381311143596086E-2</v>
      </c>
      <c r="M97" s="196">
        <v>0.22824660669109079</v>
      </c>
      <c r="N97" s="196">
        <v>0.22846816200701606</v>
      </c>
      <c r="O97" s="196">
        <v>-1.1543945177758358E-2</v>
      </c>
      <c r="P97" s="196">
        <v>0.22665554280946917</v>
      </c>
      <c r="Q97" s="196">
        <v>1.126000372231528E-2</v>
      </c>
      <c r="R97" s="35"/>
      <c r="S97" s="36"/>
      <c r="T97" s="36"/>
      <c r="U97" s="35"/>
      <c r="V97" s="36"/>
      <c r="W97" s="35"/>
      <c r="X97" s="234"/>
      <c r="Y97" s="35"/>
    </row>
    <row r="98" spans="1:25" x14ac:dyDescent="0.3">
      <c r="A98" s="176"/>
      <c r="B98" s="176" t="s">
        <v>72</v>
      </c>
      <c r="C98" s="196">
        <v>0.18326155128255786</v>
      </c>
      <c r="D98" s="196">
        <v>0.19534789473885433</v>
      </c>
      <c r="E98" s="196">
        <v>1.5092712376024149E-3</v>
      </c>
      <c r="F98" s="196">
        <v>0.21213308911413625</v>
      </c>
      <c r="G98" s="288">
        <v>6.9869850278892254E-2</v>
      </c>
      <c r="H98" s="196">
        <v>0.10885282425407365</v>
      </c>
      <c r="I98" s="196">
        <v>0.11114759775268823</v>
      </c>
      <c r="J98" s="196">
        <v>-6.6118190027089394E-2</v>
      </c>
      <c r="K98" s="196">
        <v>0.12268698779990359</v>
      </c>
      <c r="L98" s="288">
        <v>6.6340782122905034E-2</v>
      </c>
      <c r="M98" s="196">
        <v>0.32630352400247742</v>
      </c>
      <c r="N98" s="196">
        <v>0.34526416498352291</v>
      </c>
      <c r="O98" s="196">
        <v>4.4878394029082488E-2</v>
      </c>
      <c r="P98" s="196">
        <v>0.36306184169360728</v>
      </c>
      <c r="Q98" s="196">
        <v>7.1892607531020045E-2</v>
      </c>
      <c r="R98" s="35"/>
      <c r="S98" s="36"/>
      <c r="T98" s="36"/>
      <c r="U98" s="35"/>
      <c r="V98" s="36"/>
      <c r="W98" s="35"/>
      <c r="X98" s="234"/>
      <c r="Y98" s="35"/>
    </row>
    <row r="99" spans="1:25" x14ac:dyDescent="0.3">
      <c r="A99" s="176"/>
      <c r="B99" s="244" t="s">
        <v>6</v>
      </c>
      <c r="C99" s="196">
        <v>1</v>
      </c>
      <c r="D99" s="196">
        <v>1</v>
      </c>
      <c r="E99" s="196">
        <v>-6.0454974873288818E-2</v>
      </c>
      <c r="F99" s="196">
        <v>1</v>
      </c>
      <c r="G99" s="288">
        <v>-1.4784427222921023E-2</v>
      </c>
      <c r="H99" s="196">
        <v>1</v>
      </c>
      <c r="I99" s="196">
        <v>1</v>
      </c>
      <c r="J99" s="196">
        <v>-8.5399283561224934E-2</v>
      </c>
      <c r="K99" s="196">
        <v>1</v>
      </c>
      <c r="L99" s="288">
        <v>-3.3954468651672648E-2</v>
      </c>
      <c r="M99" s="196">
        <v>1</v>
      </c>
      <c r="N99" s="196">
        <v>1</v>
      </c>
      <c r="O99" s="196">
        <v>-1.250249315039733E-2</v>
      </c>
      <c r="P99" s="196">
        <v>1</v>
      </c>
      <c r="Q99" s="196">
        <v>1.9347294567874988E-2</v>
      </c>
      <c r="R99" s="35"/>
      <c r="S99" s="36"/>
      <c r="T99" s="36"/>
      <c r="U99" s="35"/>
      <c r="V99" s="36"/>
      <c r="W99" s="35"/>
      <c r="X99" s="234"/>
      <c r="Y99" s="35"/>
    </row>
    <row r="100" spans="1:25" s="174" customFormat="1" x14ac:dyDescent="0.3">
      <c r="A100" s="375" t="s">
        <v>304</v>
      </c>
      <c r="B100" s="176" t="s">
        <v>34</v>
      </c>
      <c r="C100" s="196">
        <v>0.23334067077563436</v>
      </c>
      <c r="D100" s="196">
        <v>0.23613066007736178</v>
      </c>
      <c r="E100" s="196">
        <v>-2.8858110715663993E-2</v>
      </c>
      <c r="F100" s="196">
        <v>0.24467303453343131</v>
      </c>
      <c r="G100" s="288">
        <v>-1.4879901095019427E-2</v>
      </c>
      <c r="H100" s="196">
        <v>0.4145095082516545</v>
      </c>
      <c r="I100" s="196">
        <v>0.42836276722878769</v>
      </c>
      <c r="J100" s="196">
        <v>-2.2029102667744542E-2</v>
      </c>
      <c r="K100" s="196">
        <v>0.44415468471008362</v>
      </c>
      <c r="L100" s="288">
        <v>-2.3300268650547632E-2</v>
      </c>
      <c r="M100" s="196">
        <v>6.7610544869338651E-2</v>
      </c>
      <c r="N100" s="196">
        <v>6.4896406253080213E-2</v>
      </c>
      <c r="O100" s="196">
        <v>-6.7157835080759426E-2</v>
      </c>
      <c r="P100" s="196">
        <v>7.0049153692696875E-2</v>
      </c>
      <c r="Q100" s="196">
        <v>3.4629404617253952E-2</v>
      </c>
      <c r="R100" s="35"/>
      <c r="S100" s="99"/>
      <c r="T100" s="99"/>
      <c r="U100" s="35"/>
      <c r="V100" s="99"/>
      <c r="W100" s="35"/>
      <c r="X100" s="99"/>
      <c r="Y100" s="35"/>
    </row>
    <row r="101" spans="1:25" x14ac:dyDescent="0.3">
      <c r="A101" s="375"/>
      <c r="B101" s="176" t="s">
        <v>35</v>
      </c>
      <c r="C101" s="196">
        <v>0.2518910589930361</v>
      </c>
      <c r="D101" s="196">
        <v>0.25618007986404345</v>
      </c>
      <c r="E101" s="196">
        <v>-2.3992055610724927E-2</v>
      </c>
      <c r="F101" s="196">
        <v>0.24722822332130676</v>
      </c>
      <c r="G101" s="288">
        <v>-8.249562492369053E-2</v>
      </c>
      <c r="H101" s="196">
        <v>0.30256764681243192</v>
      </c>
      <c r="I101" s="196">
        <v>0.31038374717832956</v>
      </c>
      <c r="J101" s="196">
        <v>-2.9210216653976603E-2</v>
      </c>
      <c r="K101" s="196">
        <v>0.30481157785922375</v>
      </c>
      <c r="L101" s="288">
        <v>-7.4937611408199642E-2</v>
      </c>
      <c r="M101" s="196">
        <v>0.20553299103379569</v>
      </c>
      <c r="N101" s="196">
        <v>0.20789717507441796</v>
      </c>
      <c r="O101" s="196">
        <v>-1.6964951528709919E-2</v>
      </c>
      <c r="P101" s="196">
        <v>0.19682043477366679</v>
      </c>
      <c r="Q101" s="196">
        <v>-9.2546937227384787E-2</v>
      </c>
      <c r="R101" s="35"/>
      <c r="S101" s="36"/>
      <c r="T101" s="36"/>
      <c r="U101" s="35"/>
      <c r="V101" s="36"/>
      <c r="W101" s="35"/>
      <c r="X101" s="234"/>
      <c r="Y101" s="35"/>
    </row>
    <row r="102" spans="1:25" x14ac:dyDescent="0.3">
      <c r="A102" s="375"/>
      <c r="B102" s="176" t="s">
        <v>36</v>
      </c>
      <c r="C102" s="196">
        <v>0.16426198671255904</v>
      </c>
      <c r="D102" s="196">
        <v>0.16502455350161083</v>
      </c>
      <c r="E102" s="196">
        <v>-3.5877444112809895E-2</v>
      </c>
      <c r="F102" s="196">
        <v>0.1598912125631943</v>
      </c>
      <c r="G102" s="288">
        <v>-7.884761182714177E-2</v>
      </c>
      <c r="H102" s="196">
        <v>0.10369020691966156</v>
      </c>
      <c r="I102" s="196">
        <v>0.10383747178329571</v>
      </c>
      <c r="J102" s="196">
        <v>-5.2312664108260958E-2</v>
      </c>
      <c r="K102" s="196">
        <v>9.9826144159383512E-2</v>
      </c>
      <c r="L102" s="288">
        <v>-9.4416027280477405E-2</v>
      </c>
      <c r="M102" s="196">
        <v>0.21967200551766419</v>
      </c>
      <c r="N102" s="196">
        <v>0.21952806197882785</v>
      </c>
      <c r="O102" s="196">
        <v>-2.8780743066457351E-2</v>
      </c>
      <c r="P102" s="196">
        <v>0.21247146412191761</v>
      </c>
      <c r="Q102" s="196">
        <v>-7.2288074712643674E-2</v>
      </c>
      <c r="R102" s="35"/>
      <c r="S102" s="36"/>
      <c r="T102" s="36"/>
      <c r="U102" s="35"/>
      <c r="V102" s="36"/>
      <c r="W102" s="35"/>
      <c r="X102" s="234"/>
      <c r="Y102" s="35"/>
    </row>
    <row r="103" spans="1:25" x14ac:dyDescent="0.3">
      <c r="A103" s="375"/>
      <c r="B103" s="176" t="s">
        <v>72</v>
      </c>
      <c r="C103" s="196">
        <v>0.33414712238853755</v>
      </c>
      <c r="D103" s="196">
        <v>0.3418514695609563</v>
      </c>
      <c r="E103" s="196">
        <v>-1.8205773146484611E-2</v>
      </c>
      <c r="F103" s="196">
        <v>0.34753857457751652</v>
      </c>
      <c r="G103" s="288">
        <v>-3.345736244967671E-2</v>
      </c>
      <c r="H103" s="196">
        <v>0.15510597302504817</v>
      </c>
      <c r="I103" s="196">
        <v>0.156663568361882</v>
      </c>
      <c r="J103" s="196">
        <v>-4.4153389143937349E-2</v>
      </c>
      <c r="K103" s="196">
        <v>0.15054976036086834</v>
      </c>
      <c r="L103" s="288">
        <v>-9.4787399350190704E-2</v>
      </c>
      <c r="M103" s="196">
        <v>0.49793087592919</v>
      </c>
      <c r="N103" s="196">
        <v>0.50681096851775187</v>
      </c>
      <c r="O103" s="196">
        <v>-1.0811850711812235E-2</v>
      </c>
      <c r="P103" s="196">
        <v>0.5199802562573268</v>
      </c>
      <c r="Q103" s="196">
        <v>-1.6570072737173751E-2</v>
      </c>
      <c r="R103" s="35"/>
      <c r="S103" s="36"/>
      <c r="T103" s="36"/>
      <c r="U103" s="35"/>
      <c r="V103" s="36"/>
      <c r="W103" s="35"/>
      <c r="X103" s="234"/>
      <c r="Y103" s="35"/>
    </row>
    <row r="104" spans="1:25" x14ac:dyDescent="0.3">
      <c r="A104" s="375"/>
      <c r="B104" s="244" t="s">
        <v>6</v>
      </c>
      <c r="C104" s="196">
        <v>1</v>
      </c>
      <c r="D104" s="196">
        <v>1</v>
      </c>
      <c r="E104" s="196">
        <v>-4.0332586248299045E-2</v>
      </c>
      <c r="F104" s="196">
        <v>1</v>
      </c>
      <c r="G104" s="288">
        <v>-4.9273821067008644E-2</v>
      </c>
      <c r="H104" s="196">
        <v>1</v>
      </c>
      <c r="I104" s="196">
        <v>1</v>
      </c>
      <c r="J104" s="196">
        <v>-5.3656697662729326E-2</v>
      </c>
      <c r="K104" s="196">
        <v>1</v>
      </c>
      <c r="L104" s="288">
        <v>-5.8026822467135836E-2</v>
      </c>
      <c r="M104" s="196">
        <v>1</v>
      </c>
      <c r="N104" s="196">
        <v>1</v>
      </c>
      <c r="O104" s="196">
        <v>-2.8143919074258564E-2</v>
      </c>
      <c r="P104" s="196">
        <v>1</v>
      </c>
      <c r="Q104" s="196">
        <v>-4.1476925503183708E-2</v>
      </c>
      <c r="R104" s="35"/>
      <c r="S104" s="36"/>
      <c r="T104" s="36"/>
      <c r="U104" s="35"/>
      <c r="V104" s="36"/>
      <c r="W104" s="35"/>
      <c r="X104" s="234"/>
      <c r="Y104" s="35"/>
    </row>
    <row r="105" spans="1:25" s="174" customFormat="1" x14ac:dyDescent="0.3">
      <c r="A105" s="176" t="s">
        <v>303</v>
      </c>
      <c r="B105" s="176" t="s">
        <v>34</v>
      </c>
      <c r="C105" s="196">
        <v>0.27513660271047041</v>
      </c>
      <c r="D105" s="196">
        <v>0.27560696668568646</v>
      </c>
      <c r="E105" s="196">
        <v>-7.8637489677952102E-2</v>
      </c>
      <c r="F105" s="196">
        <v>0.24874427439263583</v>
      </c>
      <c r="G105" s="288">
        <v>-0.24414529876228971</v>
      </c>
      <c r="H105" s="196">
        <v>0.427877847164567</v>
      </c>
      <c r="I105" s="196">
        <v>0.44459804011919024</v>
      </c>
      <c r="J105" s="196">
        <v>-8.4257814147720086E-2</v>
      </c>
      <c r="K105" s="196">
        <v>0.43295390540062612</v>
      </c>
      <c r="L105" s="288">
        <v>-0.23874340726410098</v>
      </c>
      <c r="M105" s="196">
        <v>0.12022643132696628</v>
      </c>
      <c r="N105" s="196">
        <v>0.1180729561909671</v>
      </c>
      <c r="O105" s="196">
        <v>-5.8351096224116931E-2</v>
      </c>
      <c r="P105" s="196">
        <v>9.7820896002919072E-2</v>
      </c>
      <c r="Q105" s="196">
        <v>-0.26310683536117063</v>
      </c>
      <c r="R105" s="35"/>
      <c r="S105" s="99"/>
      <c r="T105" s="99"/>
      <c r="U105" s="35"/>
      <c r="V105" s="99"/>
      <c r="W105" s="35"/>
      <c r="X105" s="99"/>
      <c r="Y105" s="35"/>
    </row>
    <row r="106" spans="1:25" x14ac:dyDescent="0.3">
      <c r="A106" s="176"/>
      <c r="B106" s="176" t="s">
        <v>35</v>
      </c>
      <c r="C106" s="196">
        <v>0.26876824682774997</v>
      </c>
      <c r="D106" s="196">
        <v>0.2716844390760817</v>
      </c>
      <c r="E106" s="196">
        <v>-7.0230014286076572E-2</v>
      </c>
      <c r="F106" s="196">
        <v>0.25497939813654152</v>
      </c>
      <c r="G106" s="288">
        <v>-0.21401231032194129</v>
      </c>
      <c r="H106" s="196">
        <v>0.27971699815904416</v>
      </c>
      <c r="I106" s="196">
        <v>0.28639961498684197</v>
      </c>
      <c r="J106" s="196">
        <v>-9.7641631178216545E-2</v>
      </c>
      <c r="K106" s="196">
        <v>0.27613533657309774</v>
      </c>
      <c r="L106" s="288">
        <v>-0.24628613310927974</v>
      </c>
      <c r="M106" s="196">
        <v>0.25766402313736436</v>
      </c>
      <c r="N106" s="196">
        <v>0.25796690578122689</v>
      </c>
      <c r="O106" s="196">
        <v>-4.0049729153716365E-2</v>
      </c>
      <c r="P106" s="196">
        <v>0.23764628865481513</v>
      </c>
      <c r="Q106" s="196">
        <v>-0.18061054579093433</v>
      </c>
      <c r="R106" s="35"/>
      <c r="S106" s="36"/>
      <c r="T106" s="36"/>
      <c r="U106" s="35"/>
      <c r="V106" s="36"/>
      <c r="W106" s="35"/>
      <c r="X106" s="234"/>
      <c r="Y106" s="35"/>
    </row>
    <row r="107" spans="1:25" x14ac:dyDescent="0.3">
      <c r="A107" s="176"/>
      <c r="B107" s="176" t="s">
        <v>36</v>
      </c>
      <c r="C107" s="196">
        <v>0.17244317213645502</v>
      </c>
      <c r="D107" s="196">
        <v>0.17545159704674182</v>
      </c>
      <c r="E107" s="196">
        <v>-6.4163372859025028E-2</v>
      </c>
      <c r="F107" s="196">
        <v>0.18473839910100959</v>
      </c>
      <c r="G107" s="288">
        <v>-0.11818949739546671</v>
      </c>
      <c r="H107" s="196">
        <v>0.11256001155109555</v>
      </c>
      <c r="I107" s="196">
        <v>0.11257538987702106</v>
      </c>
      <c r="J107" s="196">
        <v>-0.11857612442876614</v>
      </c>
      <c r="K107" s="196">
        <v>0.11867492762925219</v>
      </c>
      <c r="L107" s="288">
        <v>-0.17591413498271785</v>
      </c>
      <c r="M107" s="196">
        <v>0.23317667409539586</v>
      </c>
      <c r="N107" s="196">
        <v>0.23406499525111801</v>
      </c>
      <c r="O107" s="196">
        <v>-3.7524041292145857E-2</v>
      </c>
      <c r="P107" s="196">
        <v>0.23886435466648065</v>
      </c>
      <c r="Q107" s="196">
        <v>-9.2308633416255448E-2</v>
      </c>
      <c r="R107" s="35"/>
      <c r="S107" s="36"/>
      <c r="T107" s="36"/>
      <c r="U107" s="35"/>
      <c r="V107" s="36"/>
      <c r="W107" s="35"/>
      <c r="X107" s="234"/>
      <c r="Y107" s="35"/>
    </row>
    <row r="108" spans="1:25" x14ac:dyDescent="0.3">
      <c r="A108" s="176"/>
      <c r="B108" s="176" t="s">
        <v>72</v>
      </c>
      <c r="C108" s="196">
        <v>0.26172738529348283</v>
      </c>
      <c r="D108" s="196">
        <v>0.27693094325920548</v>
      </c>
      <c r="E108" s="196">
        <v>-2.6779978819076719E-2</v>
      </c>
      <c r="F108" s="196">
        <v>0.3112783773341159</v>
      </c>
      <c r="G108" s="288">
        <v>-5.8646187328855709E-2</v>
      </c>
      <c r="H108" s="196">
        <v>0.14590026350936722</v>
      </c>
      <c r="I108" s="196">
        <v>0.15607368496503138</v>
      </c>
      <c r="J108" s="196">
        <v>-5.7244471934436367E-2</v>
      </c>
      <c r="K108" s="196">
        <v>0.17199350300616953</v>
      </c>
      <c r="L108" s="288">
        <v>-0.1385316887547566</v>
      </c>
      <c r="M108" s="196">
        <v>0.37919925316102343</v>
      </c>
      <c r="N108" s="196">
        <v>0.38959445979677648</v>
      </c>
      <c r="O108" s="196">
        <v>-1.4892050734344641E-2</v>
      </c>
      <c r="P108" s="196">
        <v>0.42539479826787796</v>
      </c>
      <c r="Q108" s="196">
        <v>-2.8813289394700414E-2</v>
      </c>
      <c r="R108" s="35"/>
      <c r="S108" s="36"/>
      <c r="T108" s="36"/>
      <c r="U108" s="35"/>
      <c r="V108" s="36"/>
      <c r="W108" s="35"/>
      <c r="X108" s="234"/>
      <c r="Y108" s="35"/>
    </row>
    <row r="109" spans="1:25" x14ac:dyDescent="0.3">
      <c r="A109" s="176"/>
      <c r="B109" s="244" t="s">
        <v>6</v>
      </c>
      <c r="C109" s="196">
        <v>1</v>
      </c>
      <c r="D109" s="196">
        <v>1</v>
      </c>
      <c r="E109" s="196">
        <v>-8.0209930818253075E-2</v>
      </c>
      <c r="F109" s="196">
        <v>1</v>
      </c>
      <c r="G109" s="288">
        <v>-0.16251812439945559</v>
      </c>
      <c r="H109" s="196">
        <v>1</v>
      </c>
      <c r="I109" s="196">
        <v>1</v>
      </c>
      <c r="J109" s="196">
        <v>-0.11869653106161787</v>
      </c>
      <c r="K109" s="196">
        <v>1</v>
      </c>
      <c r="L109" s="288">
        <v>-0.21826969352543032</v>
      </c>
      <c r="M109" s="196">
        <v>1</v>
      </c>
      <c r="N109" s="196">
        <v>1</v>
      </c>
      <c r="O109" s="196">
        <v>-4.117682053441088E-2</v>
      </c>
      <c r="P109" s="196">
        <v>1</v>
      </c>
      <c r="Q109" s="196">
        <v>-0.11054633620175351</v>
      </c>
      <c r="R109" s="35"/>
      <c r="S109" s="36"/>
      <c r="T109" s="36"/>
      <c r="U109" s="35"/>
      <c r="V109" s="36"/>
      <c r="W109" s="35"/>
      <c r="X109" s="234"/>
      <c r="Y109" s="35"/>
    </row>
    <row r="110" spans="1:25" s="194" customFormat="1" x14ac:dyDescent="0.3">
      <c r="A110" s="176" t="s">
        <v>265</v>
      </c>
      <c r="B110" s="176"/>
      <c r="C110" s="176"/>
      <c r="D110" s="176"/>
      <c r="E110" s="176"/>
      <c r="F110" s="176"/>
      <c r="G110" s="280"/>
      <c r="H110" s="196"/>
      <c r="I110" s="196"/>
      <c r="J110" s="196"/>
      <c r="K110" s="196"/>
      <c r="L110" s="288"/>
      <c r="M110" s="196"/>
      <c r="N110" s="196"/>
      <c r="O110" s="196"/>
      <c r="P110" s="196"/>
      <c r="Q110" s="196"/>
      <c r="R110" s="35"/>
      <c r="S110" s="36"/>
      <c r="T110" s="36"/>
      <c r="U110" s="35"/>
      <c r="V110" s="36"/>
      <c r="W110" s="35"/>
      <c r="X110" s="234"/>
      <c r="Y110" s="35"/>
    </row>
    <row r="111" spans="1:25" s="194" customFormat="1" x14ac:dyDescent="0.3">
      <c r="A111" s="176" t="s">
        <v>280</v>
      </c>
      <c r="B111" s="176"/>
      <c r="C111" s="176"/>
      <c r="D111" s="176"/>
      <c r="E111" s="176"/>
      <c r="F111" s="176"/>
      <c r="G111" s="280"/>
      <c r="H111" s="176"/>
      <c r="I111" s="182"/>
      <c r="J111" s="196"/>
      <c r="K111" s="182"/>
      <c r="L111" s="288"/>
      <c r="M111" s="182"/>
      <c r="N111" s="182"/>
      <c r="O111" s="196"/>
      <c r="P111" s="245"/>
      <c r="Q111" s="196"/>
      <c r="R111" s="234"/>
      <c r="S111" s="234"/>
      <c r="T111" s="234"/>
      <c r="U111" s="234"/>
      <c r="V111" s="234"/>
      <c r="W111" s="234"/>
      <c r="X111" s="234"/>
      <c r="Y111" s="234"/>
    </row>
    <row r="112" spans="1:25" s="28" customFormat="1" x14ac:dyDescent="0.3">
      <c r="A112" s="1"/>
      <c r="B112" s="1"/>
      <c r="C112" s="85"/>
      <c r="D112" s="85"/>
      <c r="E112" s="356"/>
      <c r="F112" s="85"/>
      <c r="G112" s="356"/>
      <c r="H112" s="85"/>
      <c r="I112" s="1"/>
      <c r="J112" s="1"/>
      <c r="K112" s="1"/>
      <c r="L112" s="357"/>
      <c r="M112" s="1"/>
      <c r="N112" s="1"/>
      <c r="O112" s="1"/>
      <c r="P112" s="1"/>
      <c r="Q112" s="357"/>
      <c r="R112" s="1"/>
      <c r="S112" s="1"/>
      <c r="T112" s="1"/>
      <c r="U112" s="1"/>
      <c r="V112" s="1"/>
      <c r="W112" s="1"/>
      <c r="X112" s="1"/>
      <c r="Y112" s="1"/>
    </row>
    <row r="113" spans="1:25" s="28" customFormat="1" x14ac:dyDescent="0.3">
      <c r="A113" s="237"/>
      <c r="B113" s="358"/>
      <c r="C113" s="359"/>
      <c r="D113" s="359"/>
      <c r="E113" s="356"/>
      <c r="F113" s="359"/>
      <c r="G113" s="356"/>
      <c r="H113" s="85"/>
      <c r="I113" s="70"/>
      <c r="J113" s="85"/>
      <c r="K113" s="70"/>
      <c r="L113" s="357"/>
      <c r="M113" s="85"/>
      <c r="N113" s="85"/>
      <c r="O113" s="85"/>
      <c r="P113" s="85"/>
      <c r="Q113" s="357"/>
      <c r="R113" s="1"/>
      <c r="S113" s="1"/>
      <c r="T113" s="1"/>
      <c r="U113" s="1"/>
      <c r="V113" s="1"/>
      <c r="W113" s="1"/>
      <c r="X113" s="1"/>
      <c r="Y113" s="1"/>
    </row>
    <row r="114" spans="1:25" s="360" customFormat="1" x14ac:dyDescent="0.3">
      <c r="A114" s="1"/>
      <c r="B114" s="1"/>
      <c r="C114" s="85"/>
      <c r="D114" s="85"/>
      <c r="E114" s="85"/>
      <c r="F114" s="85"/>
      <c r="G114" s="85"/>
      <c r="H114" s="85"/>
      <c r="I114" s="70"/>
      <c r="J114" s="85"/>
      <c r="K114" s="85"/>
      <c r="L114" s="85"/>
      <c r="M114" s="85"/>
      <c r="N114" s="85"/>
      <c r="O114" s="85"/>
      <c r="P114" s="85"/>
      <c r="Q114" s="85"/>
      <c r="R114" s="1"/>
      <c r="S114" s="1"/>
      <c r="T114" s="1"/>
      <c r="U114" s="1"/>
      <c r="V114" s="1"/>
      <c r="W114" s="1"/>
      <c r="X114" s="1"/>
      <c r="Y114" s="1"/>
    </row>
    <row r="115" spans="1:25" s="360" customFormat="1" x14ac:dyDescent="0.3">
      <c r="A115" s="1"/>
      <c r="B115" s="1"/>
      <c r="C115" s="85"/>
      <c r="D115" s="85"/>
      <c r="E115" s="85"/>
      <c r="F115" s="85"/>
      <c r="G115" s="85"/>
      <c r="H115" s="85"/>
      <c r="I115" s="70"/>
      <c r="J115" s="85"/>
      <c r="K115" s="85"/>
      <c r="L115" s="85"/>
      <c r="M115" s="85"/>
      <c r="N115" s="85"/>
      <c r="O115" s="85"/>
      <c r="P115" s="85"/>
      <c r="Q115" s="85"/>
      <c r="R115" s="1"/>
      <c r="S115" s="1"/>
      <c r="T115" s="1"/>
      <c r="U115" s="1"/>
      <c r="V115" s="1"/>
      <c r="W115" s="1"/>
      <c r="X115" s="1"/>
      <c r="Y115" s="1"/>
    </row>
    <row r="116" spans="1:25" s="360" customFormat="1" x14ac:dyDescent="0.3">
      <c r="A116" s="1"/>
      <c r="B116" s="1"/>
      <c r="C116" s="85"/>
      <c r="D116" s="85"/>
      <c r="E116" s="85"/>
      <c r="F116" s="85"/>
      <c r="G116" s="85"/>
      <c r="H116" s="85"/>
      <c r="I116" s="70"/>
      <c r="J116" s="85"/>
      <c r="K116" s="85"/>
      <c r="L116" s="85"/>
      <c r="M116" s="85"/>
      <c r="N116" s="85"/>
      <c r="O116" s="85"/>
      <c r="P116" s="85"/>
      <c r="Q116" s="85"/>
      <c r="R116" s="1"/>
      <c r="S116" s="1"/>
      <c r="T116" s="1"/>
      <c r="U116" s="1"/>
      <c r="V116" s="1"/>
      <c r="W116" s="1"/>
      <c r="X116" s="1"/>
      <c r="Y116" s="1"/>
    </row>
    <row r="117" spans="1:25" s="360" customFormat="1" x14ac:dyDescent="0.3">
      <c r="A117" s="1"/>
      <c r="B117" s="1"/>
      <c r="C117" s="85"/>
      <c r="D117" s="85"/>
      <c r="E117" s="85"/>
      <c r="F117" s="85"/>
      <c r="G117" s="85"/>
      <c r="H117" s="85"/>
      <c r="I117" s="70"/>
      <c r="J117" s="85"/>
      <c r="K117" s="85"/>
      <c r="L117" s="85"/>
      <c r="M117" s="85"/>
      <c r="N117" s="85"/>
      <c r="O117" s="85"/>
      <c r="P117" s="85"/>
      <c r="Q117" s="85"/>
      <c r="R117" s="1"/>
      <c r="S117" s="1"/>
      <c r="T117" s="1"/>
      <c r="U117" s="1"/>
      <c r="V117" s="1"/>
      <c r="W117" s="1"/>
      <c r="X117" s="1"/>
      <c r="Y117" s="1"/>
    </row>
    <row r="118" spans="1:25" s="360" customFormat="1" x14ac:dyDescent="0.3">
      <c r="A118" s="1"/>
      <c r="B118" s="1"/>
      <c r="C118" s="85"/>
      <c r="D118" s="85"/>
      <c r="E118" s="85"/>
      <c r="F118" s="85"/>
      <c r="G118" s="85"/>
      <c r="H118" s="85"/>
      <c r="I118" s="70"/>
      <c r="J118" s="85"/>
      <c r="K118" s="85"/>
      <c r="L118" s="85"/>
      <c r="M118" s="85"/>
      <c r="N118" s="85"/>
      <c r="O118" s="85"/>
      <c r="P118" s="85"/>
      <c r="Q118" s="85"/>
      <c r="R118" s="1"/>
      <c r="S118" s="1"/>
      <c r="T118" s="1"/>
      <c r="U118" s="1"/>
      <c r="V118" s="1"/>
      <c r="W118" s="1"/>
      <c r="X118" s="1"/>
      <c r="Y118" s="1"/>
    </row>
    <row r="119" spans="1:25" s="360" customFormat="1" x14ac:dyDescent="0.3">
      <c r="A119" s="1"/>
      <c r="B119" s="1"/>
      <c r="C119" s="85"/>
      <c r="D119" s="85"/>
      <c r="E119" s="85"/>
      <c r="F119" s="85"/>
      <c r="G119" s="85"/>
      <c r="H119" s="85"/>
      <c r="I119" s="70"/>
      <c r="J119" s="85"/>
      <c r="K119" s="85"/>
      <c r="L119" s="85"/>
      <c r="M119" s="85"/>
      <c r="N119" s="85"/>
      <c r="O119" s="85"/>
      <c r="P119" s="85"/>
      <c r="Q119" s="85"/>
      <c r="R119" s="1"/>
      <c r="S119" s="1"/>
      <c r="T119" s="1"/>
      <c r="U119" s="1"/>
      <c r="V119" s="1"/>
      <c r="W119" s="1"/>
      <c r="X119" s="1"/>
      <c r="Y119" s="1"/>
    </row>
    <row r="120" spans="1:25" s="360" customFormat="1" x14ac:dyDescent="0.3">
      <c r="A120" s="1"/>
      <c r="B120" s="1"/>
      <c r="C120" s="85"/>
      <c r="D120" s="85"/>
      <c r="E120" s="85"/>
      <c r="F120" s="85"/>
      <c r="G120" s="85"/>
      <c r="H120" s="85"/>
      <c r="I120" s="70"/>
      <c r="J120" s="85"/>
      <c r="K120" s="85"/>
      <c r="L120" s="85"/>
      <c r="M120" s="85"/>
      <c r="N120" s="85"/>
      <c r="O120" s="85"/>
      <c r="P120" s="85"/>
      <c r="Q120" s="85"/>
      <c r="R120" s="1"/>
      <c r="S120" s="1"/>
      <c r="T120" s="1"/>
      <c r="U120" s="1"/>
      <c r="V120" s="1"/>
      <c r="W120" s="1"/>
      <c r="X120" s="1"/>
      <c r="Y120" s="1"/>
    </row>
    <row r="121" spans="1:25" s="360" customFormat="1" x14ac:dyDescent="0.3">
      <c r="A121" s="1"/>
      <c r="B121" s="1"/>
      <c r="C121" s="85"/>
      <c r="D121" s="85"/>
      <c r="E121" s="85"/>
      <c r="F121" s="85"/>
      <c r="G121" s="85"/>
      <c r="H121" s="85"/>
      <c r="I121" s="70"/>
      <c r="J121" s="85"/>
      <c r="K121" s="85"/>
      <c r="L121" s="85"/>
      <c r="M121" s="85"/>
      <c r="N121" s="85"/>
      <c r="O121" s="85"/>
      <c r="P121" s="85"/>
      <c r="Q121" s="85"/>
      <c r="R121" s="1"/>
      <c r="S121" s="1"/>
      <c r="T121" s="1"/>
      <c r="U121" s="1"/>
      <c r="V121" s="1"/>
      <c r="W121" s="1"/>
      <c r="X121" s="1"/>
      <c r="Y121" s="1"/>
    </row>
    <row r="122" spans="1:25" s="360" customFormat="1" x14ac:dyDescent="0.3">
      <c r="A122" s="1"/>
      <c r="B122" s="1"/>
      <c r="C122" s="85"/>
      <c r="D122" s="85"/>
      <c r="E122" s="85"/>
      <c r="F122" s="85"/>
      <c r="G122" s="85"/>
      <c r="H122" s="85"/>
      <c r="I122" s="85"/>
      <c r="J122" s="85"/>
      <c r="K122" s="85"/>
      <c r="L122" s="85"/>
      <c r="M122" s="85"/>
      <c r="N122" s="85"/>
      <c r="O122" s="85"/>
      <c r="P122" s="85"/>
      <c r="Q122" s="85"/>
      <c r="R122" s="1"/>
      <c r="S122" s="1"/>
      <c r="T122" s="1"/>
      <c r="U122" s="1"/>
      <c r="V122" s="1"/>
      <c r="W122" s="1"/>
      <c r="X122" s="1"/>
      <c r="Y122" s="1"/>
    </row>
    <row r="123" spans="1:25" s="360" customFormat="1" x14ac:dyDescent="0.3">
      <c r="A123" s="1"/>
      <c r="B123" s="1"/>
      <c r="C123" s="85"/>
      <c r="D123" s="85"/>
      <c r="E123" s="85"/>
      <c r="F123" s="85"/>
      <c r="G123" s="85"/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1"/>
      <c r="S123" s="1"/>
      <c r="T123" s="1"/>
      <c r="U123" s="1"/>
      <c r="V123" s="1"/>
      <c r="W123" s="1"/>
      <c r="X123" s="1"/>
      <c r="Y123" s="1"/>
    </row>
    <row r="124" spans="1:25" s="360" customFormat="1" x14ac:dyDescent="0.3">
      <c r="A124" s="1"/>
      <c r="B124" s="1"/>
      <c r="C124" s="85"/>
      <c r="D124" s="85"/>
      <c r="E124" s="85"/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85"/>
      <c r="Q124" s="85"/>
      <c r="R124" s="1"/>
      <c r="S124" s="1"/>
      <c r="T124" s="1"/>
      <c r="U124" s="1"/>
      <c r="V124" s="1"/>
      <c r="W124" s="1"/>
      <c r="X124" s="1"/>
      <c r="Y124" s="1"/>
    </row>
    <row r="125" spans="1:25" s="360" customFormat="1" x14ac:dyDescent="0.3">
      <c r="A125" s="1"/>
      <c r="B125" s="1"/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85"/>
      <c r="Q125" s="85"/>
      <c r="R125" s="1"/>
      <c r="S125" s="1"/>
      <c r="T125" s="1"/>
      <c r="U125" s="1"/>
      <c r="V125" s="1"/>
      <c r="W125" s="1"/>
      <c r="X125" s="1"/>
      <c r="Y125" s="1"/>
    </row>
    <row r="126" spans="1:25" s="360" customFormat="1" x14ac:dyDescent="0.3">
      <c r="A126" s="1"/>
      <c r="B126" s="1"/>
      <c r="C126" s="85"/>
      <c r="D126" s="85"/>
      <c r="E126" s="85"/>
      <c r="F126" s="85"/>
      <c r="G126" s="85"/>
      <c r="H126" s="85"/>
      <c r="I126" s="85"/>
      <c r="J126" s="85"/>
      <c r="K126" s="85"/>
      <c r="L126" s="85"/>
      <c r="M126" s="85"/>
      <c r="N126" s="85"/>
      <c r="O126" s="85"/>
      <c r="P126" s="85"/>
      <c r="Q126" s="85"/>
      <c r="R126" s="1"/>
      <c r="S126" s="1"/>
      <c r="T126" s="1"/>
      <c r="U126" s="1"/>
      <c r="V126" s="1"/>
      <c r="W126" s="1"/>
      <c r="X126" s="1"/>
      <c r="Y126" s="1"/>
    </row>
    <row r="127" spans="1:25" s="360" customFormat="1" x14ac:dyDescent="0.3">
      <c r="A127" s="1"/>
      <c r="B127" s="1"/>
      <c r="C127" s="85"/>
      <c r="D127" s="85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</row>
    <row r="128" spans="1:25" s="360" customFormat="1" x14ac:dyDescent="0.3">
      <c r="A128" s="1"/>
      <c r="B128" s="1"/>
      <c r="C128" s="85"/>
      <c r="D128" s="85"/>
      <c r="E128" s="85"/>
      <c r="F128" s="85"/>
      <c r="G128" s="85"/>
      <c r="H128" s="85"/>
      <c r="I128" s="85"/>
      <c r="J128" s="85"/>
      <c r="K128" s="85"/>
      <c r="L128" s="85"/>
      <c r="M128" s="85"/>
      <c r="N128" s="85"/>
      <c r="O128" s="85"/>
      <c r="P128" s="85"/>
      <c r="Q128" s="85"/>
    </row>
    <row r="129" spans="1:17" s="360" customFormat="1" x14ac:dyDescent="0.3">
      <c r="C129" s="85"/>
      <c r="D129" s="85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</row>
    <row r="130" spans="1:17" s="360" customFormat="1" x14ac:dyDescent="0.3">
      <c r="C130" s="85"/>
      <c r="D130" s="85"/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</row>
    <row r="131" spans="1:17" s="360" customFormat="1" x14ac:dyDescent="0.3">
      <c r="C131" s="85"/>
      <c r="D131" s="85"/>
      <c r="E131" s="85"/>
      <c r="F131" s="85"/>
      <c r="G131" s="85"/>
      <c r="H131" s="85"/>
      <c r="I131" s="85"/>
      <c r="J131" s="85"/>
      <c r="K131" s="85"/>
      <c r="L131" s="85"/>
      <c r="M131" s="85"/>
      <c r="N131" s="85"/>
      <c r="O131" s="85"/>
      <c r="P131" s="85"/>
      <c r="Q131" s="85"/>
    </row>
    <row r="132" spans="1:17" s="360" customFormat="1" x14ac:dyDescent="0.3">
      <c r="C132" s="85"/>
      <c r="D132" s="85"/>
      <c r="E132" s="85"/>
      <c r="F132" s="85"/>
      <c r="G132" s="85"/>
      <c r="H132" s="85"/>
      <c r="I132" s="85"/>
      <c r="J132" s="85"/>
      <c r="K132" s="85"/>
      <c r="L132" s="85"/>
      <c r="M132" s="85"/>
      <c r="N132" s="85"/>
      <c r="O132" s="85"/>
      <c r="P132" s="85"/>
      <c r="Q132" s="85"/>
    </row>
    <row r="133" spans="1:17" s="360" customFormat="1" x14ac:dyDescent="0.3">
      <c r="C133" s="85"/>
      <c r="D133" s="85"/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/>
      <c r="P133" s="85"/>
      <c r="Q133" s="85"/>
    </row>
    <row r="134" spans="1:17" s="360" customFormat="1" x14ac:dyDescent="0.3">
      <c r="C134" s="85"/>
      <c r="D134" s="85"/>
      <c r="E134" s="85"/>
      <c r="F134" s="85"/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85"/>
    </row>
    <row r="135" spans="1:17" s="360" customFormat="1" x14ac:dyDescent="0.3">
      <c r="C135" s="85"/>
      <c r="D135" s="85"/>
      <c r="E135" s="85"/>
      <c r="F135" s="85"/>
      <c r="G135" s="85"/>
      <c r="H135" s="85"/>
      <c r="I135" s="85"/>
      <c r="J135" s="85"/>
      <c r="K135" s="85"/>
      <c r="L135" s="85"/>
      <c r="M135" s="85"/>
      <c r="N135" s="85"/>
      <c r="O135" s="85"/>
      <c r="P135" s="85"/>
      <c r="Q135" s="85"/>
    </row>
    <row r="136" spans="1:17" s="360" customFormat="1" x14ac:dyDescent="0.3">
      <c r="C136" s="85"/>
      <c r="D136" s="85"/>
      <c r="E136" s="85"/>
      <c r="F136" s="85"/>
      <c r="G136" s="85"/>
      <c r="H136" s="85"/>
      <c r="I136" s="85"/>
      <c r="J136" s="85"/>
      <c r="K136" s="85"/>
      <c r="L136" s="85"/>
      <c r="M136" s="85"/>
      <c r="N136" s="85"/>
      <c r="O136" s="85"/>
      <c r="P136" s="85"/>
      <c r="Q136" s="85"/>
    </row>
    <row r="137" spans="1:17" s="360" customFormat="1" x14ac:dyDescent="0.3">
      <c r="C137" s="85"/>
      <c r="D137" s="85"/>
      <c r="E137" s="85"/>
      <c r="F137" s="85"/>
      <c r="G137" s="85"/>
      <c r="H137" s="85"/>
      <c r="I137" s="85"/>
      <c r="J137" s="85"/>
      <c r="K137" s="85"/>
      <c r="L137" s="85"/>
      <c r="M137" s="85"/>
      <c r="N137" s="85"/>
      <c r="O137" s="85"/>
      <c r="P137" s="85"/>
      <c r="Q137" s="85"/>
    </row>
    <row r="138" spans="1:17" s="360" customFormat="1" x14ac:dyDescent="0.3">
      <c r="C138" s="85"/>
      <c r="D138" s="85"/>
      <c r="E138" s="85"/>
      <c r="F138" s="85"/>
      <c r="G138" s="85"/>
      <c r="H138" s="85"/>
      <c r="I138" s="85"/>
      <c r="J138" s="85"/>
      <c r="K138" s="85"/>
      <c r="L138" s="85"/>
      <c r="M138" s="85"/>
      <c r="N138" s="85"/>
      <c r="O138" s="85"/>
      <c r="P138" s="85"/>
      <c r="Q138" s="85"/>
    </row>
    <row r="139" spans="1:17" s="360" customFormat="1" x14ac:dyDescent="0.3">
      <c r="C139" s="85"/>
      <c r="D139" s="85"/>
      <c r="E139" s="85"/>
      <c r="F139" s="85"/>
      <c r="G139" s="85"/>
      <c r="H139" s="85"/>
      <c r="I139" s="85"/>
      <c r="J139" s="85"/>
      <c r="K139" s="85"/>
      <c r="L139" s="85"/>
      <c r="M139" s="85"/>
      <c r="N139" s="85"/>
      <c r="O139" s="85"/>
      <c r="P139" s="85"/>
      <c r="Q139" s="85"/>
    </row>
    <row r="140" spans="1:17" s="360" customFormat="1" x14ac:dyDescent="0.3">
      <c r="C140" s="85"/>
      <c r="D140" s="85"/>
      <c r="E140" s="85"/>
      <c r="F140" s="85"/>
      <c r="G140" s="85"/>
      <c r="H140" s="85"/>
      <c r="I140" s="85"/>
      <c r="J140" s="85"/>
      <c r="K140" s="85"/>
      <c r="L140" s="85"/>
      <c r="M140" s="85"/>
      <c r="N140" s="85"/>
      <c r="O140" s="85"/>
      <c r="P140" s="85"/>
      <c r="Q140" s="85"/>
    </row>
    <row r="141" spans="1:17" s="360" customFormat="1" x14ac:dyDescent="0.3">
      <c r="C141" s="85"/>
      <c r="D141" s="85"/>
      <c r="E141" s="85"/>
      <c r="F141" s="85"/>
      <c r="G141" s="85"/>
      <c r="H141" s="85"/>
      <c r="I141" s="85"/>
      <c r="J141" s="85"/>
      <c r="K141" s="85"/>
      <c r="L141" s="85"/>
      <c r="M141" s="85"/>
      <c r="N141" s="85"/>
      <c r="O141" s="85"/>
      <c r="P141" s="85"/>
      <c r="Q141" s="85"/>
    </row>
    <row r="142" spans="1:17" s="360" customFormat="1" x14ac:dyDescent="0.3">
      <c r="C142" s="85"/>
      <c r="D142" s="85"/>
      <c r="E142" s="85"/>
      <c r="F142" s="85"/>
      <c r="G142" s="85"/>
      <c r="H142" s="85"/>
      <c r="I142" s="85"/>
      <c r="J142" s="85"/>
      <c r="K142" s="85"/>
      <c r="L142" s="85"/>
      <c r="M142" s="85"/>
      <c r="N142" s="85"/>
      <c r="O142" s="85"/>
      <c r="P142" s="85"/>
      <c r="Q142" s="85"/>
    </row>
    <row r="143" spans="1:17" s="360" customFormat="1" x14ac:dyDescent="0.3">
      <c r="A143" s="1"/>
      <c r="B143" s="1"/>
      <c r="C143" s="85"/>
      <c r="D143" s="85"/>
      <c r="E143" s="85"/>
      <c r="F143" s="85"/>
      <c r="G143" s="85"/>
      <c r="H143" s="85"/>
      <c r="I143" s="85"/>
      <c r="J143" s="85"/>
      <c r="K143" s="85"/>
      <c r="L143" s="85"/>
      <c r="M143" s="85"/>
      <c r="N143" s="85"/>
      <c r="O143" s="85"/>
      <c r="P143" s="85"/>
      <c r="Q143" s="85"/>
    </row>
    <row r="144" spans="1:17" s="360" customFormat="1" x14ac:dyDescent="0.3">
      <c r="A144" s="1"/>
      <c r="B144" s="1"/>
      <c r="C144" s="85"/>
      <c r="D144" s="85"/>
      <c r="E144" s="85"/>
      <c r="F144" s="85"/>
      <c r="G144" s="85"/>
      <c r="H144" s="85"/>
      <c r="I144" s="85"/>
      <c r="J144" s="85"/>
      <c r="K144" s="85"/>
      <c r="L144" s="85"/>
      <c r="M144" s="85"/>
      <c r="N144" s="85"/>
      <c r="O144" s="85"/>
      <c r="P144" s="85"/>
      <c r="Q144" s="85"/>
    </row>
    <row r="145" spans="1:17" s="360" customFormat="1" x14ac:dyDescent="0.3">
      <c r="A145" s="1"/>
      <c r="B145" s="1"/>
      <c r="C145" s="85"/>
      <c r="D145" s="85"/>
      <c r="E145" s="85"/>
      <c r="F145" s="85"/>
      <c r="G145" s="85"/>
      <c r="H145" s="85"/>
      <c r="I145" s="85"/>
      <c r="J145" s="85"/>
      <c r="K145" s="85"/>
      <c r="L145" s="85"/>
      <c r="M145" s="85"/>
      <c r="N145" s="85"/>
      <c r="O145" s="85"/>
      <c r="P145" s="85"/>
      <c r="Q145" s="85"/>
    </row>
    <row r="146" spans="1:17" s="360" customFormat="1" x14ac:dyDescent="0.3">
      <c r="A146" s="1"/>
      <c r="B146" s="1"/>
      <c r="C146" s="85"/>
      <c r="D146" s="85"/>
      <c r="E146" s="85"/>
      <c r="F146" s="85"/>
      <c r="G146" s="85"/>
      <c r="H146" s="85"/>
      <c r="I146" s="85"/>
      <c r="J146" s="85"/>
      <c r="K146" s="85"/>
      <c r="L146" s="85"/>
      <c r="M146" s="85"/>
      <c r="N146" s="85"/>
      <c r="O146" s="85"/>
      <c r="P146" s="85"/>
      <c r="Q146" s="85"/>
    </row>
    <row r="147" spans="1:17" s="360" customFormat="1" x14ac:dyDescent="0.3">
      <c r="A147" s="1"/>
      <c r="B147" s="1"/>
      <c r="C147" s="85"/>
      <c r="D147" s="85"/>
      <c r="E147" s="85"/>
      <c r="F147" s="85"/>
      <c r="G147" s="85"/>
      <c r="H147" s="85"/>
      <c r="I147" s="85"/>
      <c r="J147" s="85"/>
      <c r="K147" s="85"/>
      <c r="L147" s="85"/>
      <c r="M147" s="85"/>
      <c r="N147" s="85"/>
      <c r="O147" s="85"/>
      <c r="P147" s="85"/>
      <c r="Q147" s="85"/>
    </row>
    <row r="148" spans="1:17" s="360" customFormat="1" x14ac:dyDescent="0.3">
      <c r="A148" s="1"/>
      <c r="B148" s="1"/>
      <c r="C148" s="85"/>
      <c r="D148" s="85"/>
      <c r="E148" s="85"/>
      <c r="F148" s="85"/>
      <c r="G148" s="85"/>
      <c r="H148" s="85"/>
      <c r="I148" s="85"/>
      <c r="J148" s="85"/>
      <c r="K148" s="85"/>
      <c r="L148" s="85"/>
      <c r="M148" s="85"/>
      <c r="N148" s="85"/>
      <c r="O148" s="85"/>
      <c r="P148" s="85"/>
      <c r="Q148" s="85"/>
    </row>
    <row r="149" spans="1:17" s="360" customFormat="1" x14ac:dyDescent="0.3">
      <c r="A149" s="1"/>
      <c r="B149" s="1"/>
      <c r="C149" s="85"/>
      <c r="D149" s="85"/>
      <c r="E149" s="85"/>
      <c r="F149" s="85"/>
      <c r="G149" s="85"/>
      <c r="H149" s="85"/>
      <c r="I149" s="85"/>
      <c r="J149" s="85"/>
      <c r="K149" s="85"/>
      <c r="L149" s="85"/>
      <c r="M149" s="85"/>
      <c r="N149" s="85"/>
      <c r="O149" s="85"/>
      <c r="P149" s="85"/>
      <c r="Q149" s="85"/>
    </row>
    <row r="150" spans="1:17" s="360" customFormat="1" x14ac:dyDescent="0.3">
      <c r="A150" s="1"/>
      <c r="B150" s="1"/>
      <c r="C150" s="85"/>
      <c r="D150" s="85"/>
      <c r="E150" s="85"/>
      <c r="F150" s="85"/>
      <c r="G150" s="85"/>
      <c r="H150" s="85"/>
      <c r="I150" s="85"/>
      <c r="J150" s="85"/>
      <c r="K150" s="85"/>
      <c r="L150" s="85"/>
      <c r="M150" s="85"/>
      <c r="N150" s="85"/>
      <c r="O150" s="85"/>
      <c r="P150" s="85"/>
      <c r="Q150" s="85"/>
    </row>
    <row r="151" spans="1:17" s="360" customFormat="1" x14ac:dyDescent="0.3">
      <c r="A151" s="1"/>
      <c r="B151" s="1"/>
      <c r="C151" s="85"/>
      <c r="D151" s="85"/>
      <c r="E151" s="85"/>
      <c r="F151" s="85"/>
      <c r="G151" s="85"/>
      <c r="H151" s="85"/>
      <c r="I151" s="85"/>
      <c r="J151" s="85"/>
      <c r="K151" s="85"/>
      <c r="L151" s="85"/>
      <c r="M151" s="85"/>
      <c r="N151" s="85"/>
      <c r="O151" s="85"/>
      <c r="P151" s="85"/>
      <c r="Q151" s="85"/>
    </row>
    <row r="152" spans="1:17" s="360" customFormat="1" x14ac:dyDescent="0.3">
      <c r="A152" s="1"/>
      <c r="B152" s="1"/>
      <c r="C152" s="85"/>
      <c r="D152" s="85"/>
      <c r="E152" s="85"/>
      <c r="F152" s="85"/>
      <c r="G152" s="85"/>
      <c r="H152" s="85"/>
      <c r="I152" s="85"/>
      <c r="J152" s="85"/>
      <c r="K152" s="85"/>
      <c r="L152" s="85"/>
      <c r="M152" s="85"/>
      <c r="N152" s="85"/>
      <c r="O152" s="85"/>
      <c r="P152" s="85"/>
      <c r="Q152" s="85"/>
    </row>
    <row r="153" spans="1:17" s="360" customFormat="1" x14ac:dyDescent="0.3">
      <c r="A153" s="1"/>
      <c r="B153" s="1"/>
      <c r="C153" s="85"/>
      <c r="D153" s="85"/>
      <c r="E153" s="85"/>
      <c r="F153" s="85"/>
      <c r="G153" s="85"/>
      <c r="H153" s="85"/>
      <c r="I153" s="85"/>
      <c r="J153" s="85"/>
      <c r="K153" s="85"/>
      <c r="L153" s="85"/>
      <c r="M153" s="85"/>
      <c r="N153" s="85"/>
      <c r="O153" s="85"/>
      <c r="P153" s="85"/>
      <c r="Q153" s="85"/>
    </row>
    <row r="154" spans="1:17" s="360" customFormat="1" x14ac:dyDescent="0.3">
      <c r="A154" s="1"/>
      <c r="B154" s="1"/>
      <c r="C154" s="85"/>
      <c r="D154" s="85"/>
      <c r="E154" s="85"/>
      <c r="F154" s="85"/>
      <c r="G154" s="85"/>
      <c r="H154" s="85"/>
      <c r="I154" s="85"/>
      <c r="J154" s="85"/>
      <c r="K154" s="85"/>
      <c r="L154" s="85"/>
      <c r="M154" s="85"/>
      <c r="N154" s="85"/>
      <c r="O154" s="85"/>
      <c r="P154" s="85"/>
      <c r="Q154" s="85"/>
    </row>
    <row r="155" spans="1:17" s="360" customFormat="1" x14ac:dyDescent="0.3">
      <c r="A155" s="1"/>
      <c r="B155" s="1"/>
      <c r="C155" s="85"/>
      <c r="D155" s="85"/>
      <c r="E155" s="85"/>
      <c r="F155" s="85"/>
      <c r="G155" s="85"/>
      <c r="H155" s="85"/>
      <c r="I155" s="85"/>
      <c r="J155" s="85"/>
      <c r="K155" s="85"/>
      <c r="L155" s="85"/>
      <c r="M155" s="85"/>
      <c r="N155" s="85"/>
      <c r="O155" s="85"/>
      <c r="P155" s="85"/>
      <c r="Q155" s="85"/>
    </row>
    <row r="156" spans="1:17" s="360" customFormat="1" x14ac:dyDescent="0.3">
      <c r="A156" s="1"/>
      <c r="B156" s="1"/>
      <c r="C156" s="85"/>
      <c r="D156" s="85"/>
      <c r="E156" s="85"/>
      <c r="F156" s="85"/>
      <c r="G156" s="85"/>
      <c r="H156" s="85"/>
      <c r="I156" s="85"/>
      <c r="J156" s="85"/>
      <c r="K156" s="85"/>
      <c r="L156" s="85"/>
      <c r="M156" s="85"/>
      <c r="N156" s="85"/>
      <c r="O156" s="85"/>
      <c r="P156" s="85"/>
      <c r="Q156" s="85"/>
    </row>
    <row r="157" spans="1:17" s="360" customFormat="1" x14ac:dyDescent="0.3">
      <c r="A157" s="1"/>
      <c r="B157" s="1"/>
      <c r="C157" s="85"/>
      <c r="D157" s="85"/>
      <c r="E157" s="85"/>
      <c r="F157" s="85"/>
      <c r="G157" s="85"/>
      <c r="H157" s="85"/>
      <c r="I157" s="85"/>
      <c r="J157" s="85"/>
      <c r="K157" s="85"/>
      <c r="L157" s="85"/>
      <c r="M157" s="85"/>
      <c r="N157" s="85"/>
      <c r="O157" s="85"/>
      <c r="P157" s="85"/>
      <c r="Q157" s="85"/>
    </row>
    <row r="158" spans="1:17" s="360" customFormat="1" x14ac:dyDescent="0.3">
      <c r="A158" s="1"/>
      <c r="B158" s="1"/>
      <c r="C158" s="85"/>
      <c r="D158" s="85"/>
      <c r="E158" s="85"/>
      <c r="F158" s="85"/>
      <c r="G158" s="85"/>
      <c r="H158" s="85"/>
      <c r="I158" s="85"/>
      <c r="J158" s="85"/>
      <c r="K158" s="85"/>
      <c r="L158" s="85"/>
      <c r="M158" s="85"/>
      <c r="N158" s="85"/>
      <c r="O158" s="85"/>
      <c r="P158" s="85"/>
      <c r="Q158" s="85"/>
    </row>
    <row r="159" spans="1:17" s="360" customFormat="1" x14ac:dyDescent="0.3">
      <c r="A159" s="1"/>
      <c r="B159" s="1"/>
      <c r="C159" s="85"/>
      <c r="D159" s="85"/>
      <c r="E159" s="85"/>
      <c r="F159" s="85"/>
      <c r="G159" s="85"/>
      <c r="H159" s="85"/>
      <c r="I159" s="85"/>
      <c r="J159" s="85"/>
      <c r="K159" s="85"/>
      <c r="L159" s="85"/>
      <c r="M159" s="85"/>
      <c r="N159" s="85"/>
      <c r="O159" s="85"/>
      <c r="P159" s="85"/>
      <c r="Q159" s="85"/>
    </row>
    <row r="160" spans="1:17" s="360" customFormat="1" x14ac:dyDescent="0.3">
      <c r="A160" s="1"/>
      <c r="B160" s="1"/>
      <c r="C160" s="85"/>
      <c r="D160" s="85"/>
      <c r="E160" s="85"/>
      <c r="F160" s="85"/>
      <c r="G160" s="85"/>
      <c r="H160" s="85"/>
      <c r="I160" s="85"/>
      <c r="J160" s="85"/>
      <c r="K160" s="85"/>
      <c r="L160" s="85"/>
      <c r="M160" s="85"/>
      <c r="N160" s="85"/>
      <c r="O160" s="85"/>
      <c r="P160" s="85"/>
      <c r="Q160" s="85"/>
    </row>
    <row r="161" spans="1:17" s="360" customFormat="1" x14ac:dyDescent="0.3">
      <c r="A161" s="1"/>
      <c r="B161" s="1"/>
      <c r="C161" s="85"/>
      <c r="D161" s="85"/>
      <c r="E161" s="85"/>
      <c r="F161" s="85"/>
      <c r="G161" s="85"/>
      <c r="H161" s="85"/>
      <c r="I161" s="85"/>
      <c r="J161" s="85"/>
      <c r="K161" s="85"/>
      <c r="L161" s="85"/>
      <c r="M161" s="85"/>
      <c r="N161" s="85"/>
      <c r="O161" s="85"/>
      <c r="P161" s="85"/>
      <c r="Q161" s="85"/>
    </row>
    <row r="162" spans="1:17" s="360" customFormat="1" x14ac:dyDescent="0.3">
      <c r="A162" s="1"/>
      <c r="B162" s="1"/>
      <c r="C162" s="85"/>
      <c r="D162" s="85"/>
      <c r="E162" s="85"/>
      <c r="F162" s="85"/>
      <c r="G162" s="85"/>
      <c r="H162" s="85"/>
      <c r="I162" s="85"/>
      <c r="J162" s="85"/>
      <c r="K162" s="85"/>
      <c r="L162" s="85"/>
      <c r="M162" s="85"/>
      <c r="N162" s="85"/>
      <c r="O162" s="85"/>
      <c r="P162" s="85"/>
      <c r="Q162" s="85"/>
    </row>
    <row r="163" spans="1:17" s="360" customFormat="1" x14ac:dyDescent="0.3">
      <c r="A163" s="1"/>
      <c r="B163" s="1"/>
      <c r="C163" s="85"/>
      <c r="D163" s="85"/>
      <c r="E163" s="85"/>
      <c r="F163" s="85"/>
      <c r="G163" s="85"/>
      <c r="H163" s="85"/>
      <c r="I163" s="85"/>
      <c r="J163" s="85"/>
      <c r="K163" s="85"/>
      <c r="L163" s="85"/>
      <c r="M163" s="85"/>
      <c r="N163" s="85"/>
      <c r="O163" s="85"/>
      <c r="P163" s="85"/>
      <c r="Q163" s="85"/>
    </row>
    <row r="164" spans="1:17" s="360" customFormat="1" x14ac:dyDescent="0.3">
      <c r="A164" s="1"/>
      <c r="B164" s="1"/>
      <c r="C164" s="85"/>
      <c r="D164" s="85"/>
      <c r="E164" s="85"/>
      <c r="F164" s="85"/>
      <c r="G164" s="85"/>
      <c r="H164" s="85"/>
      <c r="I164" s="85"/>
      <c r="J164" s="85"/>
      <c r="K164" s="85"/>
      <c r="L164" s="85"/>
      <c r="M164" s="85"/>
      <c r="N164" s="85"/>
      <c r="O164" s="85"/>
      <c r="P164" s="85"/>
      <c r="Q164" s="85"/>
    </row>
    <row r="165" spans="1:17" s="360" customFormat="1" x14ac:dyDescent="0.3">
      <c r="A165" s="1"/>
      <c r="B165" s="1"/>
      <c r="C165" s="85"/>
      <c r="D165" s="85"/>
      <c r="E165" s="85"/>
      <c r="F165" s="85"/>
      <c r="G165" s="85"/>
      <c r="H165" s="85"/>
      <c r="I165" s="85"/>
      <c r="J165" s="85"/>
      <c r="K165" s="85"/>
      <c r="L165" s="85"/>
      <c r="M165" s="85"/>
      <c r="N165" s="85"/>
      <c r="O165" s="85"/>
      <c r="P165" s="85"/>
      <c r="Q165" s="85"/>
    </row>
    <row r="166" spans="1:17" s="28" customFormat="1" ht="15.6" x14ac:dyDescent="0.3">
      <c r="A166" s="1"/>
      <c r="B166" s="361"/>
      <c r="C166" s="356"/>
      <c r="D166" s="356"/>
      <c r="E166" s="356"/>
      <c r="F166" s="356"/>
      <c r="G166" s="356"/>
      <c r="H166" s="85"/>
      <c r="I166" s="85"/>
      <c r="J166" s="85"/>
      <c r="K166" s="85"/>
      <c r="L166" s="85"/>
      <c r="M166" s="85"/>
      <c r="N166" s="85"/>
      <c r="O166" s="85"/>
      <c r="P166" s="85"/>
      <c r="Q166" s="85"/>
    </row>
    <row r="167" spans="1:17" s="28" customFormat="1" x14ac:dyDescent="0.3">
      <c r="A167" s="1"/>
      <c r="B167" s="358"/>
      <c r="C167" s="356"/>
      <c r="D167" s="356"/>
      <c r="E167" s="356"/>
      <c r="F167" s="356"/>
      <c r="G167" s="356"/>
      <c r="H167" s="85"/>
      <c r="I167" s="85"/>
      <c r="J167" s="85"/>
      <c r="K167" s="85"/>
      <c r="L167" s="85"/>
      <c r="M167" s="85"/>
      <c r="N167" s="85"/>
      <c r="O167" s="85"/>
      <c r="P167" s="85"/>
      <c r="Q167" s="85"/>
    </row>
    <row r="168" spans="1:17" s="28" customFormat="1" x14ac:dyDescent="0.3">
      <c r="A168" s="1"/>
      <c r="B168" s="358"/>
      <c r="C168" s="356"/>
      <c r="D168" s="356"/>
      <c r="E168" s="356"/>
      <c r="F168" s="356"/>
      <c r="G168" s="356"/>
      <c r="H168" s="85"/>
      <c r="I168" s="85"/>
      <c r="J168" s="85"/>
      <c r="K168" s="85"/>
      <c r="L168" s="85"/>
      <c r="M168" s="85"/>
      <c r="N168" s="85"/>
      <c r="O168" s="85"/>
      <c r="P168" s="85"/>
      <c r="Q168" s="85"/>
    </row>
    <row r="169" spans="1:17" s="360" customFormat="1" x14ac:dyDescent="0.3">
      <c r="A169" s="1"/>
      <c r="B169" s="1"/>
      <c r="C169" s="85"/>
      <c r="D169" s="85"/>
      <c r="E169" s="85"/>
      <c r="F169" s="85"/>
      <c r="G169" s="85"/>
      <c r="H169" s="85"/>
      <c r="I169" s="85"/>
      <c r="J169" s="85"/>
      <c r="K169" s="85"/>
      <c r="L169" s="85"/>
      <c r="M169" s="85"/>
      <c r="N169" s="85"/>
      <c r="O169" s="85"/>
      <c r="P169" s="85"/>
      <c r="Q169" s="85"/>
    </row>
    <row r="170" spans="1:17" s="360" customFormat="1" x14ac:dyDescent="0.3">
      <c r="A170" s="1"/>
      <c r="B170" s="1"/>
      <c r="C170" s="85"/>
      <c r="D170" s="85"/>
      <c r="E170" s="85"/>
      <c r="F170" s="85"/>
      <c r="G170" s="85"/>
      <c r="H170" s="85"/>
      <c r="I170" s="85"/>
      <c r="J170" s="85"/>
      <c r="K170" s="85"/>
      <c r="L170" s="85"/>
      <c r="M170" s="85"/>
      <c r="N170" s="85"/>
      <c r="O170" s="85"/>
      <c r="P170" s="85"/>
      <c r="Q170" s="85"/>
    </row>
    <row r="171" spans="1:17" s="360" customFormat="1" x14ac:dyDescent="0.3">
      <c r="A171" s="1"/>
      <c r="B171" s="1"/>
      <c r="C171" s="85"/>
      <c r="D171" s="85"/>
      <c r="E171" s="85"/>
      <c r="F171" s="85"/>
      <c r="G171" s="85"/>
      <c r="H171" s="85"/>
      <c r="I171" s="85"/>
      <c r="J171" s="85"/>
      <c r="K171" s="85"/>
      <c r="L171" s="85"/>
      <c r="M171" s="85"/>
      <c r="N171" s="85"/>
      <c r="O171" s="85"/>
      <c r="P171" s="85"/>
      <c r="Q171" s="85"/>
    </row>
    <row r="172" spans="1:17" s="360" customFormat="1" x14ac:dyDescent="0.3">
      <c r="A172" s="1"/>
      <c r="B172" s="1"/>
      <c r="C172" s="85"/>
      <c r="D172" s="85"/>
      <c r="E172" s="85"/>
      <c r="F172" s="85"/>
      <c r="G172" s="85"/>
      <c r="H172" s="85"/>
      <c r="I172" s="85"/>
      <c r="J172" s="85"/>
      <c r="K172" s="85"/>
      <c r="L172" s="85"/>
      <c r="M172" s="85"/>
      <c r="N172" s="85"/>
      <c r="O172" s="85"/>
      <c r="P172" s="85"/>
      <c r="Q172" s="85"/>
    </row>
    <row r="173" spans="1:17" s="360" customFormat="1" x14ac:dyDescent="0.3">
      <c r="A173" s="1"/>
      <c r="B173" s="1"/>
      <c r="C173" s="85"/>
      <c r="D173" s="85"/>
      <c r="E173" s="85"/>
      <c r="F173" s="85"/>
      <c r="G173" s="85"/>
      <c r="H173" s="85"/>
      <c r="I173" s="85"/>
      <c r="J173" s="85"/>
      <c r="K173" s="85"/>
      <c r="L173" s="85"/>
      <c r="M173" s="85"/>
      <c r="N173" s="85"/>
      <c r="O173" s="85"/>
      <c r="P173" s="85"/>
      <c r="Q173" s="85"/>
    </row>
    <row r="174" spans="1:17" s="360" customFormat="1" x14ac:dyDescent="0.3">
      <c r="A174" s="1"/>
      <c r="B174" s="1"/>
      <c r="C174" s="85"/>
      <c r="D174" s="85"/>
      <c r="E174" s="85"/>
      <c r="F174" s="85"/>
      <c r="G174" s="85"/>
      <c r="H174" s="85"/>
      <c r="I174" s="85"/>
      <c r="J174" s="85"/>
      <c r="K174" s="85"/>
      <c r="L174" s="85"/>
      <c r="M174" s="85"/>
      <c r="N174" s="85"/>
      <c r="O174" s="85"/>
      <c r="P174" s="85"/>
      <c r="Q174" s="85"/>
    </row>
    <row r="175" spans="1:17" s="360" customFormat="1" x14ac:dyDescent="0.3">
      <c r="A175" s="1"/>
      <c r="B175" s="1"/>
      <c r="C175" s="85"/>
      <c r="D175" s="85"/>
      <c r="E175" s="85"/>
      <c r="F175" s="85"/>
      <c r="G175" s="85"/>
      <c r="H175" s="85"/>
      <c r="I175" s="85"/>
      <c r="J175" s="85"/>
      <c r="K175" s="85"/>
      <c r="L175" s="85"/>
      <c r="M175" s="85"/>
      <c r="N175" s="85"/>
      <c r="O175" s="85"/>
      <c r="P175" s="85"/>
      <c r="Q175" s="85"/>
    </row>
    <row r="176" spans="1:17" s="360" customFormat="1" x14ac:dyDescent="0.3">
      <c r="A176" s="1"/>
      <c r="B176" s="1"/>
      <c r="C176" s="85"/>
      <c r="D176" s="85"/>
      <c r="E176" s="85"/>
      <c r="F176" s="85"/>
      <c r="G176" s="85"/>
      <c r="H176" s="85"/>
      <c r="I176" s="85"/>
      <c r="J176" s="85"/>
      <c r="K176" s="85"/>
      <c r="L176" s="85"/>
      <c r="M176" s="85"/>
      <c r="N176" s="85"/>
      <c r="O176" s="85"/>
      <c r="P176" s="85"/>
      <c r="Q176" s="85"/>
    </row>
    <row r="177" spans="1:17" s="360" customFormat="1" x14ac:dyDescent="0.3">
      <c r="A177" s="1"/>
      <c r="B177" s="1"/>
      <c r="C177" s="85"/>
      <c r="D177" s="85"/>
      <c r="E177" s="85"/>
      <c r="F177" s="85"/>
      <c r="G177" s="85"/>
      <c r="H177" s="85"/>
      <c r="I177" s="85"/>
      <c r="J177" s="85"/>
      <c r="K177" s="85"/>
      <c r="L177" s="85"/>
      <c r="M177" s="85"/>
      <c r="N177" s="85"/>
      <c r="O177" s="85"/>
      <c r="P177" s="85"/>
      <c r="Q177" s="85"/>
    </row>
    <row r="178" spans="1:17" s="360" customFormat="1" x14ac:dyDescent="0.3">
      <c r="A178" s="1"/>
      <c r="B178" s="1"/>
      <c r="C178" s="85"/>
      <c r="D178" s="85"/>
      <c r="E178" s="85"/>
      <c r="F178" s="85"/>
      <c r="G178" s="85"/>
      <c r="H178" s="85"/>
      <c r="I178" s="85"/>
      <c r="J178" s="85"/>
      <c r="K178" s="85"/>
      <c r="L178" s="85"/>
      <c r="M178" s="85"/>
      <c r="N178" s="85"/>
      <c r="O178" s="85"/>
      <c r="P178" s="85"/>
      <c r="Q178" s="85"/>
    </row>
    <row r="179" spans="1:17" s="360" customFormat="1" x14ac:dyDescent="0.3">
      <c r="A179" s="1"/>
      <c r="B179" s="1"/>
      <c r="C179" s="85"/>
      <c r="D179" s="85"/>
      <c r="E179" s="85"/>
      <c r="F179" s="85"/>
      <c r="G179" s="85"/>
      <c r="H179" s="85"/>
      <c r="I179" s="85"/>
      <c r="J179" s="85"/>
      <c r="K179" s="85"/>
      <c r="L179" s="85"/>
      <c r="M179" s="85"/>
      <c r="N179" s="85"/>
      <c r="O179" s="85"/>
      <c r="P179" s="85"/>
      <c r="Q179" s="85"/>
    </row>
    <row r="180" spans="1:17" s="360" customFormat="1" x14ac:dyDescent="0.3">
      <c r="A180" s="1"/>
      <c r="B180" s="1"/>
      <c r="C180" s="85"/>
      <c r="D180" s="85"/>
      <c r="E180" s="85"/>
      <c r="F180" s="85"/>
      <c r="G180" s="85"/>
      <c r="H180" s="85"/>
      <c r="I180" s="85"/>
      <c r="J180" s="85"/>
      <c r="K180" s="85"/>
      <c r="L180" s="85"/>
      <c r="M180" s="85"/>
      <c r="N180" s="85"/>
      <c r="O180" s="85"/>
      <c r="P180" s="85"/>
      <c r="Q180" s="85"/>
    </row>
    <row r="181" spans="1:17" s="360" customFormat="1" x14ac:dyDescent="0.3">
      <c r="A181" s="1"/>
      <c r="B181" s="1"/>
      <c r="C181" s="85"/>
      <c r="D181" s="85"/>
      <c r="E181" s="85"/>
      <c r="F181" s="85"/>
      <c r="G181" s="85"/>
      <c r="H181" s="85"/>
      <c r="I181" s="85"/>
      <c r="J181" s="85"/>
      <c r="K181" s="85"/>
      <c r="L181" s="85"/>
      <c r="M181" s="85"/>
      <c r="N181" s="85"/>
      <c r="O181" s="85"/>
      <c r="P181" s="85"/>
      <c r="Q181" s="85"/>
    </row>
    <row r="182" spans="1:17" s="360" customFormat="1" x14ac:dyDescent="0.3">
      <c r="A182" s="1"/>
      <c r="B182" s="1"/>
      <c r="C182" s="85"/>
      <c r="D182" s="85"/>
      <c r="E182" s="85"/>
      <c r="F182" s="85"/>
      <c r="G182" s="85"/>
      <c r="H182" s="85"/>
      <c r="I182" s="85"/>
      <c r="J182" s="85"/>
      <c r="K182" s="85"/>
      <c r="L182" s="85"/>
      <c r="M182" s="85"/>
      <c r="N182" s="85"/>
      <c r="O182" s="85"/>
      <c r="P182" s="85"/>
      <c r="Q182" s="85"/>
    </row>
    <row r="183" spans="1:17" s="360" customFormat="1" x14ac:dyDescent="0.3">
      <c r="A183" s="1"/>
      <c r="B183" s="1"/>
      <c r="C183" s="85"/>
      <c r="D183" s="85"/>
      <c r="E183" s="85"/>
      <c r="F183" s="85"/>
      <c r="G183" s="85"/>
      <c r="H183" s="85"/>
      <c r="I183" s="85"/>
      <c r="J183" s="85"/>
      <c r="K183" s="85"/>
      <c r="L183" s="85"/>
      <c r="M183" s="85"/>
      <c r="N183" s="85"/>
      <c r="O183" s="85"/>
      <c r="P183" s="85"/>
      <c r="Q183" s="85"/>
    </row>
    <row r="184" spans="1:17" s="360" customFormat="1" x14ac:dyDescent="0.3">
      <c r="A184" s="1"/>
      <c r="B184" s="1"/>
      <c r="C184" s="85"/>
      <c r="D184" s="85"/>
      <c r="E184" s="85"/>
      <c r="F184" s="85"/>
      <c r="G184" s="85"/>
      <c r="H184" s="85"/>
      <c r="I184" s="85"/>
      <c r="J184" s="85"/>
      <c r="K184" s="85"/>
      <c r="L184" s="85"/>
      <c r="M184" s="85"/>
      <c r="N184" s="85"/>
      <c r="O184" s="85"/>
      <c r="P184" s="85"/>
      <c r="Q184" s="85"/>
    </row>
    <row r="185" spans="1:17" s="360" customFormat="1" x14ac:dyDescent="0.3">
      <c r="A185" s="1"/>
      <c r="B185" s="1"/>
      <c r="C185" s="85"/>
      <c r="D185" s="85"/>
      <c r="E185" s="85"/>
      <c r="F185" s="85"/>
      <c r="G185" s="85"/>
      <c r="H185" s="85"/>
      <c r="I185" s="85"/>
      <c r="J185" s="85"/>
      <c r="K185" s="85"/>
      <c r="L185" s="85"/>
      <c r="M185" s="85"/>
      <c r="N185" s="85"/>
      <c r="O185" s="85"/>
      <c r="P185" s="85"/>
      <c r="Q185" s="85"/>
    </row>
    <row r="186" spans="1:17" s="360" customFormat="1" x14ac:dyDescent="0.3">
      <c r="A186" s="1"/>
      <c r="B186" s="1"/>
      <c r="C186" s="85"/>
      <c r="D186" s="85"/>
      <c r="E186" s="85"/>
      <c r="F186" s="85"/>
      <c r="G186" s="85"/>
      <c r="H186" s="85"/>
      <c r="I186" s="85"/>
      <c r="J186" s="85"/>
      <c r="K186" s="85"/>
      <c r="L186" s="85"/>
      <c r="M186" s="85"/>
      <c r="N186" s="85"/>
      <c r="O186" s="85"/>
      <c r="P186" s="85"/>
      <c r="Q186" s="85"/>
    </row>
    <row r="187" spans="1:17" s="360" customFormat="1" x14ac:dyDescent="0.3">
      <c r="A187" s="1"/>
      <c r="B187" s="1"/>
      <c r="C187" s="85"/>
      <c r="D187" s="85"/>
      <c r="E187" s="85"/>
      <c r="F187" s="85"/>
      <c r="G187" s="85"/>
      <c r="H187" s="85"/>
      <c r="I187" s="85"/>
      <c r="J187" s="85"/>
      <c r="K187" s="85"/>
      <c r="L187" s="85"/>
      <c r="M187" s="85"/>
      <c r="N187" s="85"/>
      <c r="O187" s="85"/>
      <c r="P187" s="85"/>
      <c r="Q187" s="85"/>
    </row>
    <row r="188" spans="1:17" s="360" customFormat="1" x14ac:dyDescent="0.3">
      <c r="A188" s="1"/>
      <c r="B188" s="1"/>
      <c r="C188" s="85"/>
      <c r="D188" s="85"/>
      <c r="E188" s="85"/>
      <c r="F188" s="85"/>
      <c r="G188" s="85"/>
      <c r="H188" s="85"/>
      <c r="I188" s="85"/>
      <c r="J188" s="85"/>
      <c r="K188" s="85"/>
      <c r="L188" s="85"/>
      <c r="M188" s="85"/>
      <c r="N188" s="85"/>
      <c r="O188" s="85"/>
      <c r="P188" s="85"/>
      <c r="Q188" s="85"/>
    </row>
    <row r="189" spans="1:17" s="360" customFormat="1" x14ac:dyDescent="0.3">
      <c r="A189" s="1"/>
      <c r="B189" s="1"/>
      <c r="C189" s="85"/>
      <c r="D189" s="85"/>
      <c r="E189" s="85"/>
      <c r="F189" s="85"/>
      <c r="G189" s="85"/>
      <c r="H189" s="85"/>
      <c r="I189" s="85"/>
      <c r="J189" s="85"/>
      <c r="K189" s="85"/>
      <c r="L189" s="85"/>
      <c r="M189" s="85"/>
      <c r="N189" s="85"/>
      <c r="O189" s="85"/>
      <c r="P189" s="85"/>
      <c r="Q189" s="85"/>
    </row>
    <row r="190" spans="1:17" s="360" customFormat="1" x14ac:dyDescent="0.3">
      <c r="A190" s="1"/>
      <c r="B190" s="1"/>
      <c r="C190" s="85"/>
      <c r="D190" s="85"/>
      <c r="E190" s="85"/>
      <c r="F190" s="85"/>
      <c r="G190" s="85"/>
      <c r="H190" s="85"/>
      <c r="I190" s="85"/>
      <c r="J190" s="85"/>
      <c r="K190" s="85"/>
      <c r="L190" s="85"/>
      <c r="M190" s="85"/>
      <c r="N190" s="85"/>
      <c r="O190" s="85"/>
      <c r="P190" s="85"/>
      <c r="Q190" s="85"/>
    </row>
    <row r="191" spans="1:17" s="360" customFormat="1" x14ac:dyDescent="0.3">
      <c r="A191" s="1"/>
      <c r="B191" s="1"/>
      <c r="C191" s="85"/>
      <c r="D191" s="85"/>
      <c r="E191" s="85"/>
      <c r="F191" s="85"/>
      <c r="G191" s="85"/>
      <c r="H191" s="85"/>
      <c r="I191" s="85"/>
      <c r="J191" s="85"/>
      <c r="K191" s="85"/>
      <c r="L191" s="85"/>
      <c r="M191" s="85"/>
      <c r="N191" s="85"/>
      <c r="O191" s="85"/>
      <c r="P191" s="85"/>
      <c r="Q191" s="85"/>
    </row>
    <row r="192" spans="1:17" s="360" customFormat="1" x14ac:dyDescent="0.3">
      <c r="A192" s="1"/>
      <c r="B192" s="1"/>
      <c r="C192" s="85"/>
      <c r="D192" s="85"/>
      <c r="E192" s="85"/>
      <c r="F192" s="85"/>
      <c r="G192" s="85"/>
      <c r="H192" s="85"/>
      <c r="I192" s="85"/>
      <c r="J192" s="85"/>
      <c r="K192" s="85"/>
      <c r="L192" s="85"/>
      <c r="M192" s="85"/>
      <c r="N192" s="85"/>
      <c r="O192" s="85"/>
      <c r="P192" s="85"/>
      <c r="Q192" s="85"/>
    </row>
    <row r="193" spans="1:17" s="360" customFormat="1" x14ac:dyDescent="0.3">
      <c r="A193" s="1"/>
      <c r="B193" s="1"/>
      <c r="C193" s="85"/>
      <c r="D193" s="85"/>
      <c r="E193" s="85"/>
      <c r="F193" s="85"/>
      <c r="G193" s="85"/>
      <c r="H193" s="85"/>
      <c r="I193" s="85"/>
      <c r="J193" s="85"/>
      <c r="K193" s="85"/>
      <c r="L193" s="85"/>
      <c r="M193" s="85"/>
      <c r="N193" s="85"/>
      <c r="O193" s="85"/>
      <c r="P193" s="85"/>
      <c r="Q193" s="85"/>
    </row>
    <row r="194" spans="1:17" s="360" customFormat="1" x14ac:dyDescent="0.3">
      <c r="A194" s="1"/>
      <c r="B194" s="1"/>
      <c r="C194" s="85"/>
      <c r="D194" s="85"/>
      <c r="E194" s="85"/>
      <c r="F194" s="85"/>
      <c r="G194" s="85"/>
      <c r="H194" s="85"/>
      <c r="I194" s="85"/>
      <c r="J194" s="85"/>
      <c r="K194" s="85"/>
      <c r="L194" s="85"/>
      <c r="M194" s="85"/>
      <c r="N194" s="85"/>
      <c r="O194" s="85"/>
      <c r="P194" s="85"/>
      <c r="Q194" s="85"/>
    </row>
    <row r="195" spans="1:17" s="360" customFormat="1" x14ac:dyDescent="0.3">
      <c r="A195" s="1"/>
      <c r="B195" s="1"/>
      <c r="C195" s="85"/>
      <c r="D195" s="85"/>
      <c r="E195" s="85"/>
      <c r="F195" s="85"/>
      <c r="G195" s="85"/>
      <c r="H195" s="85"/>
      <c r="I195" s="85"/>
      <c r="J195" s="85"/>
      <c r="K195" s="85"/>
      <c r="L195" s="85"/>
      <c r="M195" s="85"/>
      <c r="N195" s="85"/>
      <c r="O195" s="85"/>
      <c r="P195" s="85"/>
      <c r="Q195" s="85"/>
    </row>
    <row r="196" spans="1:17" s="360" customFormat="1" x14ac:dyDescent="0.3">
      <c r="A196" s="1"/>
      <c r="B196" s="1"/>
      <c r="C196" s="85"/>
      <c r="D196" s="85"/>
      <c r="E196" s="85"/>
      <c r="F196" s="85"/>
      <c r="G196" s="85"/>
      <c r="H196" s="85"/>
      <c r="I196" s="85"/>
      <c r="J196" s="85"/>
      <c r="K196" s="85"/>
      <c r="L196" s="85"/>
      <c r="M196" s="85"/>
      <c r="N196" s="85"/>
      <c r="O196" s="85"/>
      <c r="P196" s="85"/>
      <c r="Q196" s="85"/>
    </row>
    <row r="197" spans="1:17" s="360" customFormat="1" x14ac:dyDescent="0.3">
      <c r="A197" s="1"/>
      <c r="B197" s="1"/>
      <c r="C197" s="85"/>
      <c r="D197" s="85"/>
      <c r="E197" s="85"/>
      <c r="F197" s="85"/>
      <c r="G197" s="85"/>
      <c r="H197" s="85"/>
      <c r="I197" s="85"/>
      <c r="J197" s="85"/>
      <c r="K197" s="85"/>
      <c r="L197" s="85"/>
      <c r="M197" s="85"/>
      <c r="N197" s="85"/>
      <c r="O197" s="85"/>
      <c r="P197" s="85"/>
      <c r="Q197" s="85"/>
    </row>
    <row r="198" spans="1:17" s="360" customFormat="1" x14ac:dyDescent="0.3">
      <c r="A198" s="1"/>
      <c r="B198" s="1"/>
      <c r="C198" s="85"/>
      <c r="D198" s="85"/>
      <c r="E198" s="85"/>
      <c r="F198" s="85"/>
      <c r="G198" s="85"/>
      <c r="H198" s="85"/>
      <c r="I198" s="85"/>
      <c r="J198" s="85"/>
      <c r="K198" s="85"/>
      <c r="L198" s="85"/>
      <c r="M198" s="85"/>
      <c r="N198" s="85"/>
      <c r="O198" s="85"/>
      <c r="P198" s="85"/>
      <c r="Q198" s="85"/>
    </row>
    <row r="199" spans="1:17" s="360" customFormat="1" x14ac:dyDescent="0.3">
      <c r="A199" s="1"/>
      <c r="B199" s="1"/>
      <c r="C199" s="85"/>
      <c r="D199" s="85"/>
      <c r="E199" s="85"/>
      <c r="F199" s="85"/>
      <c r="G199" s="85"/>
      <c r="H199" s="85"/>
      <c r="I199" s="85"/>
      <c r="J199" s="85"/>
      <c r="K199" s="85"/>
      <c r="L199" s="85"/>
      <c r="M199" s="85"/>
      <c r="N199" s="85"/>
      <c r="O199" s="85"/>
      <c r="P199" s="85"/>
      <c r="Q199" s="85"/>
    </row>
    <row r="200" spans="1:17" s="360" customFormat="1" x14ac:dyDescent="0.3">
      <c r="A200" s="1"/>
      <c r="B200" s="1"/>
      <c r="C200" s="85"/>
      <c r="D200" s="85"/>
      <c r="E200" s="85"/>
      <c r="F200" s="85"/>
      <c r="G200" s="85"/>
      <c r="H200" s="85"/>
      <c r="I200" s="85"/>
      <c r="J200" s="85"/>
      <c r="K200" s="85"/>
      <c r="L200" s="85"/>
      <c r="M200" s="85"/>
      <c r="N200" s="85"/>
      <c r="O200" s="85"/>
      <c r="P200" s="85"/>
      <c r="Q200" s="85"/>
    </row>
    <row r="201" spans="1:17" s="360" customFormat="1" x14ac:dyDescent="0.3">
      <c r="A201" s="1"/>
      <c r="B201" s="1"/>
      <c r="C201" s="85"/>
      <c r="D201" s="85"/>
      <c r="E201" s="85"/>
      <c r="F201" s="85"/>
      <c r="G201" s="85"/>
      <c r="H201" s="85"/>
      <c r="I201" s="85"/>
      <c r="J201" s="85"/>
      <c r="K201" s="85"/>
      <c r="L201" s="85"/>
      <c r="M201" s="85"/>
      <c r="N201" s="85"/>
      <c r="O201" s="85"/>
      <c r="P201" s="85"/>
      <c r="Q201" s="85"/>
    </row>
    <row r="202" spans="1:17" s="360" customFormat="1" x14ac:dyDescent="0.3">
      <c r="A202" s="1"/>
      <c r="B202" s="1"/>
      <c r="C202" s="85"/>
      <c r="D202" s="85"/>
      <c r="E202" s="85"/>
      <c r="F202" s="85"/>
      <c r="G202" s="85"/>
      <c r="H202" s="85"/>
      <c r="I202" s="85"/>
      <c r="J202" s="85"/>
      <c r="K202" s="85"/>
      <c r="L202" s="85"/>
      <c r="M202" s="85"/>
      <c r="N202" s="85"/>
      <c r="O202" s="85"/>
      <c r="P202" s="85"/>
      <c r="Q202" s="85"/>
    </row>
    <row r="203" spans="1:17" s="360" customFormat="1" x14ac:dyDescent="0.3">
      <c r="A203" s="1"/>
      <c r="B203" s="1"/>
      <c r="C203" s="85"/>
      <c r="D203" s="85"/>
      <c r="E203" s="85"/>
      <c r="F203" s="85"/>
      <c r="G203" s="85"/>
      <c r="H203" s="85"/>
      <c r="I203" s="85"/>
      <c r="J203" s="85"/>
      <c r="K203" s="85"/>
      <c r="L203" s="85"/>
      <c r="M203" s="85"/>
      <c r="N203" s="85"/>
      <c r="O203" s="85"/>
      <c r="P203" s="85"/>
      <c r="Q203" s="85"/>
    </row>
    <row r="204" spans="1:17" s="360" customFormat="1" x14ac:dyDescent="0.3">
      <c r="A204" s="1"/>
      <c r="B204" s="1"/>
      <c r="C204" s="85"/>
      <c r="D204" s="85"/>
      <c r="E204" s="85"/>
      <c r="F204" s="85"/>
      <c r="G204" s="85"/>
      <c r="H204" s="85"/>
      <c r="I204" s="85"/>
      <c r="J204" s="85"/>
      <c r="K204" s="85"/>
      <c r="L204" s="85"/>
      <c r="M204" s="85"/>
      <c r="N204" s="85"/>
      <c r="O204" s="85"/>
      <c r="P204" s="85"/>
      <c r="Q204" s="85"/>
    </row>
    <row r="205" spans="1:17" s="360" customFormat="1" x14ac:dyDescent="0.3">
      <c r="A205" s="1"/>
      <c r="B205" s="1"/>
      <c r="C205" s="85"/>
      <c r="D205" s="85"/>
      <c r="E205" s="85"/>
      <c r="F205" s="85"/>
      <c r="G205" s="85"/>
      <c r="H205" s="85"/>
      <c r="I205" s="85"/>
      <c r="J205" s="85"/>
      <c r="K205" s="85"/>
      <c r="L205" s="85"/>
      <c r="M205" s="85"/>
      <c r="N205" s="85"/>
      <c r="O205" s="85"/>
      <c r="P205" s="85"/>
      <c r="Q205" s="85"/>
    </row>
    <row r="206" spans="1:17" s="360" customFormat="1" x14ac:dyDescent="0.3">
      <c r="A206" s="1"/>
      <c r="B206" s="1"/>
      <c r="C206" s="85"/>
      <c r="D206" s="85"/>
      <c r="E206" s="85"/>
      <c r="F206" s="85"/>
      <c r="G206" s="85"/>
      <c r="H206" s="85"/>
      <c r="I206" s="85"/>
      <c r="J206" s="85"/>
      <c r="K206" s="85"/>
      <c r="L206" s="85"/>
      <c r="M206" s="85"/>
      <c r="N206" s="85"/>
      <c r="O206" s="85"/>
      <c r="P206" s="85"/>
      <c r="Q206" s="85"/>
    </row>
    <row r="207" spans="1:17" s="360" customFormat="1" x14ac:dyDescent="0.3">
      <c r="A207" s="1"/>
      <c r="B207" s="1"/>
      <c r="C207" s="85"/>
      <c r="D207" s="85"/>
      <c r="E207" s="85"/>
      <c r="F207" s="85"/>
      <c r="G207" s="85"/>
      <c r="H207" s="85"/>
      <c r="I207" s="85"/>
      <c r="J207" s="85"/>
      <c r="K207" s="85"/>
      <c r="L207" s="85"/>
      <c r="M207" s="85"/>
      <c r="N207" s="85"/>
      <c r="O207" s="85"/>
      <c r="P207" s="85"/>
      <c r="Q207" s="85"/>
    </row>
    <row r="208" spans="1:17" s="360" customFormat="1" x14ac:dyDescent="0.3">
      <c r="A208" s="1"/>
      <c r="B208" s="1"/>
      <c r="C208" s="85"/>
      <c r="D208" s="85"/>
      <c r="E208" s="85"/>
      <c r="F208" s="85"/>
      <c r="G208" s="85"/>
      <c r="H208" s="85"/>
      <c r="I208" s="85"/>
      <c r="J208" s="85"/>
      <c r="K208" s="85"/>
      <c r="L208" s="85"/>
      <c r="M208" s="85"/>
      <c r="N208" s="85"/>
      <c r="O208" s="85"/>
      <c r="P208" s="85"/>
      <c r="Q208" s="85"/>
    </row>
    <row r="209" spans="1:17" s="28" customFormat="1" x14ac:dyDescent="0.3">
      <c r="B209" s="362"/>
      <c r="C209" s="363"/>
      <c r="D209" s="363"/>
      <c r="E209" s="363"/>
      <c r="F209" s="363"/>
      <c r="G209" s="363"/>
      <c r="H209" s="81"/>
      <c r="I209" s="81"/>
      <c r="J209" s="81"/>
      <c r="K209" s="81"/>
      <c r="L209" s="81"/>
      <c r="M209" s="81"/>
      <c r="N209" s="81"/>
      <c r="O209" s="81"/>
      <c r="P209" s="81"/>
      <c r="Q209" s="81"/>
    </row>
    <row r="210" spans="1:17" s="28" customFormat="1" x14ac:dyDescent="0.3">
      <c r="A210" s="1"/>
      <c r="B210" s="358"/>
      <c r="C210" s="356"/>
      <c r="D210" s="356"/>
      <c r="E210" s="356"/>
      <c r="F210" s="356"/>
      <c r="G210" s="356"/>
      <c r="H210" s="85"/>
      <c r="I210" s="85"/>
      <c r="J210" s="85"/>
      <c r="K210" s="85"/>
      <c r="L210" s="85"/>
      <c r="M210" s="85"/>
      <c r="N210" s="85"/>
      <c r="O210" s="85"/>
      <c r="P210" s="85"/>
      <c r="Q210" s="85"/>
    </row>
    <row r="211" spans="1:17" s="28" customFormat="1" x14ac:dyDescent="0.3">
      <c r="A211" s="1"/>
      <c r="B211" s="358"/>
      <c r="C211" s="356"/>
      <c r="D211" s="356"/>
      <c r="E211" s="356"/>
      <c r="F211" s="356"/>
      <c r="G211" s="356"/>
      <c r="H211" s="85"/>
      <c r="I211" s="85"/>
      <c r="J211" s="85"/>
      <c r="K211" s="85"/>
      <c r="L211" s="85"/>
      <c r="M211" s="85"/>
      <c r="N211" s="85"/>
      <c r="O211" s="85"/>
      <c r="P211" s="85"/>
      <c r="Q211" s="85"/>
    </row>
    <row r="212" spans="1:17" s="28" customFormat="1" x14ac:dyDescent="0.3">
      <c r="B212" s="362"/>
      <c r="C212" s="363"/>
      <c r="D212" s="363"/>
      <c r="E212" s="363"/>
      <c r="F212" s="363"/>
      <c r="G212" s="363"/>
      <c r="H212" s="81"/>
      <c r="I212" s="81"/>
      <c r="J212" s="81"/>
      <c r="K212" s="81"/>
      <c r="L212" s="81"/>
      <c r="M212" s="81"/>
      <c r="N212" s="81"/>
      <c r="O212" s="81"/>
      <c r="P212" s="81"/>
      <c r="Q212" s="81"/>
    </row>
    <row r="213" spans="1:17" s="28" customFormat="1" x14ac:dyDescent="0.3">
      <c r="A213" s="1"/>
      <c r="B213" s="358"/>
      <c r="C213" s="356"/>
      <c r="D213" s="356"/>
      <c r="E213" s="356"/>
      <c r="F213" s="356"/>
      <c r="G213" s="356"/>
      <c r="H213" s="85"/>
      <c r="I213" s="85"/>
      <c r="J213" s="85"/>
      <c r="K213" s="85"/>
      <c r="L213" s="85"/>
      <c r="M213" s="85"/>
      <c r="N213" s="85"/>
      <c r="O213" s="85"/>
      <c r="P213" s="85"/>
      <c r="Q213" s="85"/>
    </row>
    <row r="214" spans="1:17" s="28" customFormat="1" x14ac:dyDescent="0.3">
      <c r="A214" s="1"/>
      <c r="B214" s="358"/>
      <c r="C214" s="356"/>
      <c r="D214" s="356"/>
      <c r="E214" s="356"/>
      <c r="F214" s="356"/>
      <c r="G214" s="356"/>
      <c r="H214" s="85"/>
      <c r="I214" s="85"/>
      <c r="J214" s="85"/>
      <c r="K214" s="85"/>
      <c r="L214" s="85"/>
      <c r="M214" s="85"/>
      <c r="N214" s="85"/>
      <c r="O214" s="85"/>
      <c r="P214" s="85"/>
      <c r="Q214" s="85"/>
    </row>
    <row r="215" spans="1:17" s="28" customFormat="1" x14ac:dyDescent="0.3">
      <c r="A215" s="1"/>
      <c r="B215" s="358"/>
      <c r="C215" s="356"/>
      <c r="D215" s="356"/>
      <c r="E215" s="356"/>
      <c r="F215" s="356"/>
      <c r="G215" s="356"/>
      <c r="H215" s="85"/>
      <c r="I215" s="85"/>
      <c r="J215" s="85"/>
      <c r="K215" s="85"/>
      <c r="L215" s="85"/>
      <c r="M215" s="85"/>
      <c r="N215" s="85"/>
      <c r="O215" s="85"/>
      <c r="P215" s="85"/>
      <c r="Q215" s="85"/>
    </row>
    <row r="216" spans="1:17" s="28" customFormat="1" x14ac:dyDescent="0.3">
      <c r="A216" s="1"/>
      <c r="B216" s="358"/>
      <c r="C216" s="356"/>
      <c r="D216" s="356"/>
      <c r="E216" s="356"/>
      <c r="F216" s="356"/>
      <c r="G216" s="356"/>
      <c r="H216" s="85"/>
      <c r="I216" s="85"/>
      <c r="J216" s="85"/>
      <c r="K216" s="85"/>
      <c r="L216" s="85"/>
      <c r="M216" s="85"/>
      <c r="N216" s="85"/>
      <c r="O216" s="85"/>
      <c r="P216" s="85"/>
      <c r="Q216" s="85"/>
    </row>
    <row r="217" spans="1:17" s="28" customFormat="1" x14ac:dyDescent="0.3">
      <c r="A217" s="1"/>
      <c r="B217" s="358"/>
      <c r="C217" s="356"/>
      <c r="D217" s="356"/>
      <c r="E217" s="356"/>
      <c r="F217" s="356"/>
      <c r="G217" s="356"/>
      <c r="H217" s="85"/>
      <c r="I217" s="85"/>
      <c r="J217" s="85"/>
      <c r="K217" s="85"/>
      <c r="L217" s="85"/>
      <c r="M217" s="85"/>
      <c r="N217" s="85"/>
      <c r="O217" s="85"/>
      <c r="P217" s="85"/>
      <c r="Q217" s="85"/>
    </row>
    <row r="218" spans="1:17" s="28" customFormat="1" x14ac:dyDescent="0.3">
      <c r="A218" s="1"/>
      <c r="B218" s="358"/>
      <c r="C218" s="356"/>
      <c r="D218" s="356"/>
      <c r="E218" s="356"/>
      <c r="F218" s="356"/>
      <c r="G218" s="356"/>
      <c r="H218" s="85"/>
      <c r="I218" s="85"/>
      <c r="J218" s="85"/>
      <c r="K218" s="85"/>
      <c r="L218" s="85"/>
      <c r="M218" s="85"/>
      <c r="N218" s="85"/>
      <c r="O218" s="85"/>
      <c r="P218" s="85"/>
      <c r="Q218" s="85"/>
    </row>
    <row r="219" spans="1:17" s="28" customFormat="1" x14ac:dyDescent="0.3">
      <c r="A219" s="1"/>
      <c r="B219" s="358"/>
      <c r="C219" s="356"/>
      <c r="D219" s="356"/>
      <c r="E219" s="356"/>
      <c r="F219" s="356"/>
      <c r="G219" s="356"/>
      <c r="H219" s="85"/>
      <c r="I219" s="85"/>
      <c r="J219" s="85"/>
      <c r="K219" s="85"/>
      <c r="L219" s="85"/>
      <c r="M219" s="85"/>
      <c r="N219" s="85"/>
      <c r="O219" s="85"/>
      <c r="P219" s="85"/>
      <c r="Q219" s="85"/>
    </row>
    <row r="220" spans="1:17" s="28" customFormat="1" x14ac:dyDescent="0.3">
      <c r="A220" s="1"/>
      <c r="B220" s="358"/>
      <c r="C220" s="356"/>
      <c r="D220" s="356"/>
      <c r="E220" s="356"/>
      <c r="F220" s="356"/>
      <c r="G220" s="356"/>
      <c r="H220" s="85"/>
      <c r="I220" s="85"/>
      <c r="J220" s="85"/>
      <c r="K220" s="85"/>
      <c r="L220" s="85"/>
      <c r="M220" s="85"/>
      <c r="N220" s="85"/>
      <c r="O220" s="85"/>
      <c r="P220" s="85"/>
      <c r="Q220" s="85"/>
    </row>
    <row r="221" spans="1:17" s="28" customFormat="1" x14ac:dyDescent="0.3">
      <c r="A221" s="1"/>
      <c r="B221" s="358"/>
      <c r="C221" s="356"/>
      <c r="D221" s="356"/>
      <c r="E221" s="356"/>
      <c r="F221" s="356"/>
      <c r="G221" s="356"/>
      <c r="H221" s="85"/>
      <c r="I221" s="85"/>
      <c r="J221" s="85"/>
      <c r="K221" s="85"/>
      <c r="L221" s="85"/>
      <c r="M221" s="85"/>
      <c r="N221" s="85"/>
      <c r="O221" s="85"/>
      <c r="P221" s="85"/>
      <c r="Q221" s="85"/>
    </row>
    <row r="222" spans="1:17" s="28" customFormat="1" x14ac:dyDescent="0.3">
      <c r="A222" s="1"/>
      <c r="B222" s="358"/>
      <c r="C222" s="356"/>
      <c r="D222" s="356"/>
      <c r="E222" s="356"/>
      <c r="F222" s="356"/>
      <c r="G222" s="356"/>
      <c r="H222" s="85"/>
      <c r="I222" s="85"/>
      <c r="J222" s="85"/>
      <c r="K222" s="85"/>
      <c r="L222" s="85"/>
      <c r="M222" s="85"/>
      <c r="N222" s="85"/>
      <c r="O222" s="85"/>
      <c r="P222" s="85"/>
      <c r="Q222" s="85"/>
    </row>
    <row r="223" spans="1:17" s="28" customFormat="1" x14ac:dyDescent="0.3">
      <c r="A223" s="1"/>
      <c r="B223" s="358"/>
      <c r="C223" s="356"/>
      <c r="D223" s="356"/>
      <c r="E223" s="356"/>
      <c r="F223" s="356"/>
      <c r="G223" s="356"/>
      <c r="H223" s="85"/>
      <c r="I223" s="85"/>
      <c r="J223" s="85"/>
      <c r="K223" s="85"/>
      <c r="L223" s="85"/>
      <c r="M223" s="85"/>
      <c r="N223" s="85"/>
      <c r="O223" s="85"/>
      <c r="P223" s="85"/>
      <c r="Q223" s="85"/>
    </row>
    <row r="224" spans="1:17" s="28" customFormat="1" x14ac:dyDescent="0.3">
      <c r="A224" s="1"/>
      <c r="B224" s="358"/>
      <c r="C224" s="356"/>
      <c r="D224" s="356"/>
      <c r="E224" s="356"/>
      <c r="F224" s="356"/>
      <c r="G224" s="356"/>
      <c r="H224" s="85"/>
      <c r="I224" s="85"/>
      <c r="J224" s="85"/>
      <c r="K224" s="85"/>
      <c r="L224" s="85"/>
      <c r="M224" s="85"/>
      <c r="N224" s="85"/>
      <c r="O224" s="85"/>
      <c r="P224" s="85"/>
      <c r="Q224" s="85"/>
    </row>
    <row r="225" spans="1:17" s="28" customFormat="1" x14ac:dyDescent="0.3">
      <c r="A225" s="1"/>
      <c r="B225" s="358"/>
      <c r="C225" s="356"/>
      <c r="D225" s="356"/>
      <c r="E225" s="356"/>
      <c r="F225" s="356"/>
      <c r="G225" s="356"/>
      <c r="H225" s="85"/>
      <c r="I225" s="85"/>
      <c r="J225" s="85"/>
      <c r="K225" s="85"/>
      <c r="L225" s="85"/>
      <c r="M225" s="85"/>
      <c r="N225" s="85"/>
      <c r="O225" s="85"/>
      <c r="P225" s="85"/>
      <c r="Q225" s="85"/>
    </row>
    <row r="226" spans="1:17" s="28" customFormat="1" x14ac:dyDescent="0.3">
      <c r="A226" s="1"/>
      <c r="B226" s="358"/>
      <c r="C226" s="356"/>
      <c r="D226" s="356"/>
      <c r="E226" s="356"/>
      <c r="F226" s="356"/>
      <c r="G226" s="356"/>
      <c r="H226" s="85"/>
      <c r="I226" s="85"/>
      <c r="J226" s="85"/>
      <c r="K226" s="85"/>
      <c r="L226" s="85"/>
      <c r="M226" s="85"/>
      <c r="N226" s="85"/>
      <c r="O226" s="85"/>
      <c r="P226" s="85"/>
      <c r="Q226" s="85"/>
    </row>
    <row r="227" spans="1:17" s="28" customFormat="1" x14ac:dyDescent="0.3">
      <c r="A227" s="1"/>
      <c r="B227" s="358"/>
      <c r="C227" s="356"/>
      <c r="D227" s="356"/>
      <c r="E227" s="356"/>
      <c r="F227" s="356"/>
      <c r="G227" s="356"/>
      <c r="H227" s="85"/>
      <c r="I227" s="85"/>
      <c r="J227" s="85"/>
      <c r="K227" s="85"/>
      <c r="L227" s="85"/>
      <c r="M227" s="85"/>
      <c r="N227" s="85"/>
      <c r="O227" s="85"/>
      <c r="P227" s="85"/>
      <c r="Q227" s="85"/>
    </row>
    <row r="228" spans="1:17" s="28" customFormat="1" x14ac:dyDescent="0.3">
      <c r="A228" s="1"/>
      <c r="B228" s="358"/>
      <c r="C228" s="356"/>
      <c r="D228" s="356"/>
      <c r="E228" s="356"/>
      <c r="F228" s="356"/>
      <c r="G228" s="356"/>
      <c r="H228" s="85"/>
      <c r="I228" s="85"/>
      <c r="J228" s="85"/>
      <c r="K228" s="85"/>
      <c r="L228" s="85"/>
      <c r="M228" s="85"/>
      <c r="N228" s="85"/>
      <c r="O228" s="85"/>
      <c r="P228" s="85"/>
      <c r="Q228" s="85"/>
    </row>
    <row r="229" spans="1:17" s="28" customFormat="1" x14ac:dyDescent="0.3">
      <c r="A229" s="1"/>
      <c r="B229" s="358"/>
      <c r="C229" s="356"/>
      <c r="D229" s="356"/>
      <c r="E229" s="356"/>
      <c r="F229" s="356"/>
      <c r="G229" s="356"/>
      <c r="H229" s="85"/>
      <c r="I229" s="85"/>
      <c r="J229" s="85"/>
      <c r="K229" s="85"/>
      <c r="L229" s="85"/>
      <c r="M229" s="85"/>
      <c r="N229" s="85"/>
      <c r="O229" s="85"/>
      <c r="P229" s="85"/>
      <c r="Q229" s="85"/>
    </row>
    <row r="230" spans="1:17" s="28" customFormat="1" x14ac:dyDescent="0.3">
      <c r="A230" s="1"/>
      <c r="B230" s="358"/>
      <c r="C230" s="356"/>
      <c r="D230" s="356"/>
      <c r="E230" s="356"/>
      <c r="F230" s="356"/>
      <c r="G230" s="356"/>
      <c r="H230" s="85"/>
      <c r="I230" s="85"/>
      <c r="J230" s="85"/>
      <c r="K230" s="85"/>
      <c r="L230" s="85"/>
      <c r="M230" s="85"/>
      <c r="N230" s="85"/>
      <c r="O230" s="85"/>
      <c r="P230" s="85"/>
      <c r="Q230" s="85"/>
    </row>
    <row r="231" spans="1:17" s="28" customFormat="1" x14ac:dyDescent="0.3">
      <c r="A231" s="1"/>
      <c r="B231" s="358"/>
      <c r="C231" s="356"/>
      <c r="D231" s="356"/>
      <c r="E231" s="356"/>
      <c r="F231" s="356"/>
      <c r="G231" s="356"/>
      <c r="H231" s="85"/>
      <c r="I231" s="85"/>
      <c r="J231" s="85"/>
      <c r="K231" s="85"/>
      <c r="L231" s="85"/>
      <c r="M231" s="85"/>
      <c r="N231" s="85"/>
      <c r="O231" s="85"/>
      <c r="P231" s="85"/>
      <c r="Q231" s="85"/>
    </row>
    <row r="232" spans="1:17" s="28" customFormat="1" x14ac:dyDescent="0.3">
      <c r="A232" s="1"/>
      <c r="B232" s="358"/>
      <c r="C232" s="356"/>
      <c r="D232" s="356"/>
      <c r="E232" s="356"/>
      <c r="F232" s="356"/>
      <c r="G232" s="356"/>
      <c r="H232" s="85"/>
      <c r="I232" s="85"/>
      <c r="J232" s="85"/>
      <c r="K232" s="85"/>
      <c r="L232" s="85"/>
      <c r="M232" s="85"/>
      <c r="N232" s="85"/>
      <c r="O232" s="85"/>
      <c r="P232" s="85"/>
      <c r="Q232" s="85"/>
    </row>
    <row r="233" spans="1:17" s="28" customFormat="1" x14ac:dyDescent="0.3">
      <c r="A233" s="1"/>
      <c r="B233" s="358"/>
      <c r="C233" s="356"/>
      <c r="D233" s="356"/>
      <c r="E233" s="356"/>
      <c r="F233" s="356"/>
      <c r="G233" s="356"/>
      <c r="H233" s="85"/>
      <c r="I233" s="85"/>
      <c r="J233" s="85"/>
      <c r="K233" s="85"/>
      <c r="L233" s="85"/>
      <c r="M233" s="85"/>
      <c r="N233" s="85"/>
      <c r="O233" s="85"/>
      <c r="P233" s="85"/>
      <c r="Q233" s="85"/>
    </row>
    <row r="234" spans="1:17" s="28" customFormat="1" x14ac:dyDescent="0.3">
      <c r="A234" s="1"/>
      <c r="B234" s="358"/>
      <c r="C234" s="356"/>
      <c r="D234" s="356"/>
      <c r="E234" s="356"/>
      <c r="F234" s="356"/>
      <c r="G234" s="356"/>
      <c r="H234" s="85"/>
      <c r="I234" s="85"/>
      <c r="J234" s="85"/>
      <c r="K234" s="85"/>
      <c r="L234" s="85"/>
      <c r="M234" s="85"/>
      <c r="N234" s="85"/>
      <c r="O234" s="85"/>
      <c r="P234" s="85"/>
      <c r="Q234" s="85"/>
    </row>
    <row r="235" spans="1:17" s="28" customFormat="1" x14ac:dyDescent="0.3">
      <c r="A235" s="1"/>
      <c r="B235" s="358"/>
      <c r="C235" s="356"/>
      <c r="D235" s="356"/>
      <c r="E235" s="356"/>
      <c r="F235" s="356"/>
      <c r="G235" s="356"/>
      <c r="H235" s="85"/>
      <c r="I235" s="85"/>
      <c r="J235" s="85"/>
      <c r="K235" s="85"/>
      <c r="L235" s="85"/>
      <c r="M235" s="85"/>
      <c r="N235" s="85"/>
      <c r="O235" s="85"/>
      <c r="P235" s="85"/>
      <c r="Q235" s="85"/>
    </row>
    <row r="236" spans="1:17" s="28" customFormat="1" x14ac:dyDescent="0.3">
      <c r="A236" s="1"/>
      <c r="B236" s="358"/>
      <c r="C236" s="356"/>
      <c r="D236" s="356"/>
      <c r="E236" s="356"/>
      <c r="F236" s="356"/>
      <c r="G236" s="356"/>
      <c r="H236" s="85"/>
      <c r="I236" s="85"/>
      <c r="J236" s="85"/>
      <c r="K236" s="85"/>
      <c r="L236" s="85"/>
      <c r="M236" s="85"/>
      <c r="N236" s="85"/>
      <c r="O236" s="85"/>
      <c r="P236" s="85"/>
      <c r="Q236" s="85"/>
    </row>
    <row r="237" spans="1:17" s="28" customFormat="1" x14ac:dyDescent="0.3">
      <c r="A237" s="1"/>
      <c r="B237" s="358"/>
      <c r="C237" s="356"/>
      <c r="D237" s="356"/>
      <c r="E237" s="356"/>
      <c r="F237" s="356"/>
      <c r="G237" s="356"/>
      <c r="H237" s="85"/>
      <c r="I237" s="85"/>
      <c r="J237" s="85"/>
      <c r="K237" s="85"/>
      <c r="L237" s="85"/>
      <c r="M237" s="85"/>
      <c r="N237" s="85"/>
      <c r="O237" s="85"/>
      <c r="P237" s="85"/>
      <c r="Q237" s="85"/>
    </row>
    <row r="238" spans="1:17" s="28" customFormat="1" x14ac:dyDescent="0.3">
      <c r="A238" s="1"/>
      <c r="B238" s="358"/>
      <c r="C238" s="356"/>
      <c r="D238" s="356"/>
      <c r="E238" s="356"/>
      <c r="F238" s="356"/>
      <c r="G238" s="356"/>
      <c r="H238" s="85"/>
      <c r="I238" s="85"/>
      <c r="J238" s="85"/>
      <c r="K238" s="85"/>
      <c r="L238" s="85"/>
      <c r="M238" s="85"/>
      <c r="N238" s="85"/>
      <c r="O238" s="85"/>
      <c r="P238" s="85"/>
      <c r="Q238" s="85"/>
    </row>
    <row r="239" spans="1:17" s="28" customFormat="1" x14ac:dyDescent="0.3">
      <c r="B239" s="358"/>
      <c r="C239" s="356"/>
      <c r="D239" s="356"/>
      <c r="E239" s="356"/>
      <c r="F239" s="356"/>
      <c r="G239" s="356"/>
      <c r="H239" s="85"/>
      <c r="I239" s="85"/>
      <c r="J239" s="85"/>
      <c r="K239" s="85"/>
      <c r="L239" s="85"/>
      <c r="M239" s="85"/>
      <c r="N239" s="85"/>
      <c r="O239" s="85"/>
      <c r="P239" s="85"/>
      <c r="Q239" s="85"/>
    </row>
    <row r="240" spans="1:17" s="28" customFormat="1" x14ac:dyDescent="0.3">
      <c r="B240" s="358"/>
      <c r="C240" s="356"/>
      <c r="D240" s="356"/>
      <c r="E240" s="356"/>
      <c r="F240" s="356"/>
      <c r="G240" s="356"/>
      <c r="H240" s="85"/>
      <c r="I240" s="85"/>
      <c r="J240" s="85"/>
      <c r="K240" s="85"/>
      <c r="L240" s="85"/>
      <c r="M240" s="85"/>
      <c r="N240" s="85"/>
      <c r="O240" s="85"/>
      <c r="P240" s="85"/>
      <c r="Q240" s="85"/>
    </row>
    <row r="241" spans="2:17" s="28" customFormat="1" x14ac:dyDescent="0.3">
      <c r="B241" s="358"/>
      <c r="C241" s="356"/>
      <c r="D241" s="356"/>
      <c r="E241" s="356"/>
      <c r="F241" s="356"/>
      <c r="G241" s="356"/>
      <c r="H241" s="85"/>
      <c r="I241" s="85"/>
      <c r="J241" s="85"/>
      <c r="K241" s="85"/>
      <c r="L241" s="85"/>
      <c r="M241" s="85"/>
      <c r="N241" s="85"/>
      <c r="O241" s="85"/>
      <c r="P241" s="85"/>
      <c r="Q241" s="85"/>
    </row>
    <row r="242" spans="2:17" s="28" customFormat="1" x14ac:dyDescent="0.3">
      <c r="B242" s="358"/>
      <c r="C242" s="356"/>
      <c r="D242" s="356"/>
      <c r="E242" s="356"/>
      <c r="F242" s="356"/>
      <c r="G242" s="356"/>
      <c r="H242" s="85"/>
      <c r="I242" s="85"/>
      <c r="J242" s="85"/>
      <c r="K242" s="85"/>
      <c r="L242" s="85"/>
      <c r="M242" s="85"/>
      <c r="N242" s="85"/>
      <c r="O242" s="85"/>
      <c r="P242" s="85"/>
      <c r="Q242" s="85"/>
    </row>
    <row r="243" spans="2:17" s="28" customFormat="1" x14ac:dyDescent="0.3">
      <c r="B243" s="358"/>
      <c r="C243" s="356"/>
      <c r="D243" s="356"/>
      <c r="E243" s="356"/>
      <c r="F243" s="356"/>
      <c r="G243" s="356"/>
      <c r="H243" s="85"/>
      <c r="I243" s="85"/>
      <c r="J243" s="85"/>
      <c r="K243" s="85"/>
      <c r="L243" s="85"/>
      <c r="M243" s="85"/>
      <c r="N243" s="85"/>
      <c r="O243" s="85"/>
      <c r="P243" s="85"/>
      <c r="Q243" s="85"/>
    </row>
    <row r="244" spans="2:17" s="28" customFormat="1" x14ac:dyDescent="0.3">
      <c r="B244" s="358"/>
      <c r="C244" s="356"/>
      <c r="D244" s="356"/>
      <c r="E244" s="356"/>
      <c r="F244" s="356"/>
      <c r="G244" s="356"/>
      <c r="H244" s="85"/>
      <c r="I244" s="85"/>
      <c r="J244" s="85"/>
      <c r="K244" s="85"/>
      <c r="L244" s="85"/>
      <c r="M244" s="85"/>
      <c r="N244" s="85"/>
      <c r="O244" s="85"/>
      <c r="P244" s="85"/>
      <c r="Q244" s="85"/>
    </row>
    <row r="245" spans="2:17" s="28" customFormat="1" x14ac:dyDescent="0.3">
      <c r="B245" s="358"/>
      <c r="C245" s="356"/>
      <c r="D245" s="356"/>
      <c r="E245" s="356"/>
      <c r="F245" s="356"/>
      <c r="G245" s="356"/>
      <c r="H245" s="85"/>
      <c r="I245" s="85"/>
      <c r="J245" s="85"/>
      <c r="K245" s="85"/>
      <c r="L245" s="85"/>
      <c r="M245" s="85"/>
      <c r="N245" s="85"/>
      <c r="O245" s="85"/>
      <c r="P245" s="85"/>
      <c r="Q245" s="85"/>
    </row>
    <row r="246" spans="2:17" s="28" customFormat="1" x14ac:dyDescent="0.3">
      <c r="B246" s="358"/>
      <c r="C246" s="356"/>
      <c r="D246" s="356"/>
      <c r="E246" s="356"/>
      <c r="F246" s="356"/>
      <c r="G246" s="356"/>
      <c r="H246" s="85"/>
      <c r="I246" s="85"/>
      <c r="J246" s="85"/>
      <c r="K246" s="85"/>
      <c r="L246" s="85"/>
      <c r="M246" s="85"/>
      <c r="N246" s="85"/>
      <c r="O246" s="85"/>
      <c r="P246" s="85"/>
      <c r="Q246" s="85"/>
    </row>
    <row r="247" spans="2:17" s="28" customFormat="1" x14ac:dyDescent="0.3">
      <c r="B247" s="358"/>
      <c r="C247" s="356"/>
      <c r="D247" s="356"/>
      <c r="E247" s="356"/>
      <c r="F247" s="356"/>
      <c r="G247" s="356"/>
      <c r="H247" s="85"/>
      <c r="I247" s="85"/>
      <c r="J247" s="85"/>
      <c r="K247" s="85"/>
      <c r="L247" s="85"/>
      <c r="M247" s="85"/>
      <c r="N247" s="85"/>
      <c r="O247" s="85"/>
      <c r="P247" s="85"/>
      <c r="Q247" s="85"/>
    </row>
    <row r="248" spans="2:17" s="28" customFormat="1" x14ac:dyDescent="0.3">
      <c r="B248" s="358"/>
      <c r="C248" s="356"/>
      <c r="D248" s="356"/>
      <c r="E248" s="356"/>
      <c r="F248" s="356"/>
      <c r="G248" s="356"/>
      <c r="H248" s="85"/>
      <c r="I248" s="85"/>
      <c r="J248" s="85"/>
      <c r="K248" s="85"/>
      <c r="L248" s="85"/>
      <c r="M248" s="85"/>
      <c r="N248" s="85"/>
      <c r="O248" s="85"/>
      <c r="P248" s="85"/>
      <c r="Q248" s="85"/>
    </row>
    <row r="249" spans="2:17" s="28" customFormat="1" x14ac:dyDescent="0.3">
      <c r="B249" s="358"/>
      <c r="C249" s="356"/>
      <c r="D249" s="356"/>
      <c r="E249" s="356"/>
      <c r="F249" s="356"/>
      <c r="G249" s="356"/>
      <c r="H249" s="85"/>
      <c r="I249" s="85"/>
      <c r="J249" s="85"/>
      <c r="K249" s="85"/>
      <c r="L249" s="85"/>
      <c r="M249" s="85"/>
      <c r="N249" s="85"/>
      <c r="O249" s="85"/>
      <c r="P249" s="85"/>
      <c r="Q249" s="85"/>
    </row>
    <row r="250" spans="2:17" s="28" customFormat="1" x14ac:dyDescent="0.3">
      <c r="B250" s="358"/>
      <c r="C250" s="356"/>
      <c r="D250" s="356"/>
      <c r="E250" s="356"/>
      <c r="F250" s="356"/>
      <c r="G250" s="356"/>
      <c r="H250" s="85"/>
      <c r="I250" s="85"/>
      <c r="J250" s="85"/>
      <c r="K250" s="85"/>
      <c r="L250" s="85"/>
      <c r="M250" s="85"/>
      <c r="N250" s="85"/>
      <c r="O250" s="85"/>
      <c r="P250" s="85"/>
      <c r="Q250" s="85"/>
    </row>
    <row r="251" spans="2:17" s="28" customFormat="1" x14ac:dyDescent="0.3">
      <c r="B251" s="358"/>
      <c r="C251" s="356"/>
      <c r="D251" s="356"/>
      <c r="E251" s="356"/>
      <c r="F251" s="356"/>
      <c r="G251" s="356"/>
      <c r="H251" s="85"/>
      <c r="I251" s="85"/>
      <c r="J251" s="85"/>
      <c r="K251" s="85"/>
      <c r="L251" s="85"/>
      <c r="M251" s="85"/>
      <c r="N251" s="85"/>
      <c r="O251" s="85"/>
      <c r="P251" s="85"/>
      <c r="Q251" s="85"/>
    </row>
    <row r="252" spans="2:17" s="28" customFormat="1" x14ac:dyDescent="0.3">
      <c r="B252" s="358"/>
      <c r="C252" s="356"/>
      <c r="D252" s="356"/>
      <c r="E252" s="356"/>
      <c r="F252" s="356"/>
      <c r="G252" s="356"/>
      <c r="H252" s="85"/>
      <c r="I252" s="85"/>
      <c r="J252" s="85"/>
      <c r="K252" s="85"/>
      <c r="L252" s="85"/>
      <c r="M252" s="85"/>
      <c r="N252" s="85"/>
      <c r="O252" s="85"/>
      <c r="P252" s="85"/>
      <c r="Q252" s="85"/>
    </row>
    <row r="253" spans="2:17" s="28" customFormat="1" x14ac:dyDescent="0.3">
      <c r="B253" s="358"/>
      <c r="C253" s="356"/>
      <c r="D253" s="356"/>
      <c r="E253" s="356"/>
      <c r="F253" s="356"/>
      <c r="G253" s="356"/>
      <c r="H253" s="85"/>
      <c r="I253" s="85"/>
      <c r="J253" s="85"/>
      <c r="K253" s="85"/>
      <c r="L253" s="85"/>
      <c r="M253" s="85"/>
      <c r="N253" s="85"/>
      <c r="O253" s="85"/>
      <c r="P253" s="85"/>
      <c r="Q253" s="85"/>
    </row>
    <row r="254" spans="2:17" s="28" customFormat="1" x14ac:dyDescent="0.3">
      <c r="B254" s="358"/>
      <c r="C254" s="356"/>
      <c r="D254" s="356"/>
      <c r="E254" s="356"/>
      <c r="F254" s="356"/>
      <c r="G254" s="356"/>
      <c r="H254" s="85"/>
      <c r="I254" s="85"/>
      <c r="J254" s="85"/>
      <c r="K254" s="85"/>
      <c r="L254" s="85"/>
      <c r="M254" s="85"/>
      <c r="N254" s="85"/>
      <c r="O254" s="85"/>
      <c r="P254" s="85"/>
      <c r="Q254" s="85"/>
    </row>
    <row r="255" spans="2:17" s="28" customFormat="1" x14ac:dyDescent="0.3">
      <c r="B255" s="358"/>
      <c r="C255" s="356"/>
      <c r="D255" s="356"/>
      <c r="E255" s="356"/>
      <c r="F255" s="356"/>
      <c r="G255" s="356"/>
      <c r="H255" s="85"/>
      <c r="I255" s="85"/>
      <c r="J255" s="85"/>
      <c r="K255" s="85"/>
      <c r="L255" s="85"/>
      <c r="M255" s="85"/>
      <c r="N255" s="85"/>
      <c r="O255" s="85"/>
      <c r="P255" s="85"/>
      <c r="Q255" s="85"/>
    </row>
    <row r="256" spans="2:17" s="28" customFormat="1" x14ac:dyDescent="0.3">
      <c r="B256" s="358"/>
      <c r="C256" s="356"/>
      <c r="D256" s="356"/>
      <c r="E256" s="356"/>
      <c r="F256" s="356"/>
      <c r="G256" s="356"/>
      <c r="H256" s="85"/>
      <c r="I256" s="85"/>
      <c r="J256" s="85"/>
      <c r="K256" s="85"/>
      <c r="L256" s="85"/>
      <c r="M256" s="85"/>
      <c r="N256" s="85"/>
      <c r="O256" s="85"/>
      <c r="P256" s="85"/>
      <c r="Q256" s="85"/>
    </row>
    <row r="257" spans="2:17" s="28" customFormat="1" x14ac:dyDescent="0.3">
      <c r="B257" s="358"/>
      <c r="C257" s="356"/>
      <c r="D257" s="356"/>
      <c r="E257" s="356"/>
      <c r="F257" s="356"/>
      <c r="G257" s="356"/>
      <c r="H257" s="85"/>
      <c r="I257" s="85"/>
      <c r="J257" s="85"/>
      <c r="K257" s="85"/>
      <c r="L257" s="85"/>
      <c r="M257" s="85"/>
      <c r="N257" s="85"/>
      <c r="O257" s="85"/>
      <c r="P257" s="85"/>
      <c r="Q257" s="85"/>
    </row>
    <row r="258" spans="2:17" s="28" customFormat="1" x14ac:dyDescent="0.3">
      <c r="B258" s="358"/>
      <c r="C258" s="356"/>
      <c r="D258" s="356"/>
      <c r="E258" s="356"/>
      <c r="F258" s="356"/>
      <c r="G258" s="356"/>
      <c r="H258" s="85"/>
      <c r="I258" s="85"/>
      <c r="J258" s="85"/>
      <c r="K258" s="85"/>
      <c r="L258" s="85"/>
      <c r="M258" s="85"/>
      <c r="N258" s="85"/>
      <c r="O258" s="85"/>
      <c r="P258" s="85"/>
      <c r="Q258" s="85"/>
    </row>
    <row r="259" spans="2:17" s="28" customFormat="1" x14ac:dyDescent="0.3">
      <c r="B259" s="358"/>
      <c r="C259" s="356"/>
      <c r="D259" s="356"/>
      <c r="E259" s="356"/>
      <c r="F259" s="356"/>
      <c r="G259" s="356"/>
      <c r="H259" s="85"/>
      <c r="I259" s="85"/>
      <c r="J259" s="85"/>
      <c r="K259" s="85"/>
      <c r="L259" s="85"/>
      <c r="M259" s="85"/>
      <c r="N259" s="85"/>
      <c r="O259" s="85"/>
      <c r="P259" s="85"/>
      <c r="Q259" s="85"/>
    </row>
    <row r="260" spans="2:17" s="28" customFormat="1" x14ac:dyDescent="0.3">
      <c r="B260" s="358"/>
      <c r="C260" s="356"/>
      <c r="D260" s="356"/>
      <c r="E260" s="356"/>
      <c r="F260" s="356"/>
      <c r="G260" s="356"/>
      <c r="H260" s="85"/>
      <c r="I260" s="85"/>
      <c r="J260" s="85"/>
      <c r="K260" s="85"/>
      <c r="L260" s="85"/>
      <c r="M260" s="85"/>
      <c r="N260" s="85"/>
      <c r="O260" s="85"/>
      <c r="P260" s="85"/>
      <c r="Q260" s="85"/>
    </row>
    <row r="261" spans="2:17" s="28" customFormat="1" x14ac:dyDescent="0.3">
      <c r="B261" s="358"/>
      <c r="C261" s="356"/>
      <c r="D261" s="356"/>
      <c r="E261" s="356"/>
      <c r="F261" s="356"/>
      <c r="G261" s="356"/>
      <c r="H261" s="85"/>
      <c r="I261" s="85"/>
      <c r="J261" s="85"/>
      <c r="K261" s="85"/>
      <c r="L261" s="85"/>
      <c r="M261" s="85"/>
      <c r="N261" s="85"/>
      <c r="O261" s="85"/>
      <c r="P261" s="85"/>
      <c r="Q261" s="85"/>
    </row>
    <row r="262" spans="2:17" s="28" customFormat="1" x14ac:dyDescent="0.3">
      <c r="B262" s="358"/>
      <c r="C262" s="356"/>
      <c r="D262" s="356"/>
      <c r="E262" s="356"/>
      <c r="F262" s="356"/>
      <c r="G262" s="356"/>
      <c r="H262" s="85"/>
      <c r="I262" s="85"/>
      <c r="J262" s="85"/>
      <c r="K262" s="85"/>
      <c r="L262" s="85"/>
      <c r="M262" s="85"/>
      <c r="N262" s="85"/>
      <c r="O262" s="85"/>
      <c r="P262" s="85"/>
      <c r="Q262" s="85"/>
    </row>
    <row r="263" spans="2:17" s="28" customFormat="1" x14ac:dyDescent="0.3">
      <c r="B263" s="358"/>
      <c r="C263" s="356"/>
      <c r="D263" s="356"/>
      <c r="E263" s="356"/>
      <c r="F263" s="356"/>
      <c r="G263" s="356"/>
      <c r="H263" s="85"/>
      <c r="I263" s="85"/>
      <c r="J263" s="85"/>
      <c r="K263" s="85"/>
      <c r="L263" s="85"/>
      <c r="M263" s="85"/>
      <c r="N263" s="85"/>
      <c r="O263" s="85"/>
      <c r="P263" s="85"/>
      <c r="Q263" s="85"/>
    </row>
    <row r="264" spans="2:17" s="28" customFormat="1" x14ac:dyDescent="0.3">
      <c r="B264" s="358"/>
      <c r="C264" s="356"/>
      <c r="D264" s="356"/>
      <c r="E264" s="356"/>
      <c r="F264" s="356"/>
      <c r="G264" s="356"/>
      <c r="H264" s="85"/>
      <c r="I264" s="85"/>
      <c r="J264" s="85"/>
      <c r="K264" s="85"/>
      <c r="L264" s="85"/>
      <c r="M264" s="85"/>
      <c r="N264" s="85"/>
      <c r="O264" s="85"/>
      <c r="P264" s="85"/>
      <c r="Q264" s="85"/>
    </row>
    <row r="265" spans="2:17" s="28" customFormat="1" x14ac:dyDescent="0.3">
      <c r="B265" s="358"/>
      <c r="C265" s="356"/>
      <c r="D265" s="356"/>
      <c r="E265" s="356"/>
      <c r="F265" s="356"/>
      <c r="G265" s="356"/>
      <c r="H265" s="85"/>
      <c r="I265" s="85"/>
      <c r="J265" s="85"/>
      <c r="K265" s="85"/>
      <c r="L265" s="85"/>
      <c r="M265" s="85"/>
      <c r="N265" s="85"/>
      <c r="O265" s="85"/>
      <c r="P265" s="85"/>
      <c r="Q265" s="85"/>
    </row>
    <row r="266" spans="2:17" s="28" customFormat="1" x14ac:dyDescent="0.3">
      <c r="B266" s="358"/>
      <c r="C266" s="356"/>
      <c r="D266" s="356"/>
      <c r="E266" s="356"/>
      <c r="F266" s="356"/>
      <c r="G266" s="356"/>
      <c r="H266" s="85"/>
      <c r="I266" s="85"/>
      <c r="J266" s="85"/>
      <c r="K266" s="85"/>
      <c r="L266" s="85"/>
      <c r="M266" s="85"/>
      <c r="N266" s="85"/>
      <c r="O266" s="85"/>
      <c r="P266" s="85"/>
      <c r="Q266" s="85"/>
    </row>
    <row r="267" spans="2:17" s="28" customFormat="1" x14ac:dyDescent="0.3">
      <c r="B267" s="358"/>
      <c r="C267" s="356"/>
      <c r="D267" s="356"/>
      <c r="E267" s="356"/>
      <c r="F267" s="356"/>
      <c r="G267" s="356"/>
      <c r="H267" s="85"/>
      <c r="I267" s="85"/>
      <c r="J267" s="85"/>
      <c r="K267" s="85"/>
      <c r="L267" s="85"/>
      <c r="M267" s="85"/>
      <c r="N267" s="85"/>
      <c r="O267" s="85"/>
      <c r="P267" s="85"/>
      <c r="Q267" s="85"/>
    </row>
    <row r="268" spans="2:17" s="28" customFormat="1" x14ac:dyDescent="0.3">
      <c r="B268" s="358"/>
      <c r="C268" s="356"/>
      <c r="D268" s="356"/>
      <c r="E268" s="356"/>
      <c r="F268" s="356"/>
      <c r="G268" s="356"/>
      <c r="H268" s="85"/>
      <c r="I268" s="85"/>
      <c r="J268" s="85"/>
      <c r="K268" s="85"/>
      <c r="L268" s="85"/>
      <c r="M268" s="85"/>
      <c r="N268" s="85"/>
      <c r="O268" s="85"/>
      <c r="P268" s="85"/>
      <c r="Q268" s="85"/>
    </row>
    <row r="269" spans="2:17" s="28" customFormat="1" x14ac:dyDescent="0.3">
      <c r="B269" s="358"/>
      <c r="C269" s="356"/>
      <c r="D269" s="356"/>
      <c r="E269" s="356"/>
      <c r="F269" s="356"/>
      <c r="G269" s="356"/>
      <c r="H269" s="85"/>
      <c r="I269" s="85"/>
      <c r="J269" s="85"/>
      <c r="K269" s="85"/>
      <c r="L269" s="85"/>
      <c r="M269" s="85"/>
      <c r="N269" s="85"/>
      <c r="O269" s="85"/>
      <c r="P269" s="85"/>
      <c r="Q269" s="85"/>
    </row>
    <row r="270" spans="2:17" s="28" customFormat="1" x14ac:dyDescent="0.3">
      <c r="B270" s="358"/>
      <c r="C270" s="356"/>
      <c r="D270" s="356"/>
      <c r="E270" s="356"/>
      <c r="F270" s="356"/>
      <c r="G270" s="356"/>
      <c r="H270" s="85"/>
      <c r="I270" s="85"/>
      <c r="J270" s="85"/>
      <c r="K270" s="85"/>
      <c r="L270" s="85"/>
      <c r="M270" s="85"/>
      <c r="N270" s="85"/>
      <c r="O270" s="85"/>
      <c r="P270" s="85"/>
      <c r="Q270" s="85"/>
    </row>
    <row r="271" spans="2:17" s="28" customFormat="1" x14ac:dyDescent="0.3">
      <c r="B271" s="358"/>
      <c r="C271" s="356"/>
      <c r="D271" s="356"/>
      <c r="E271" s="356"/>
      <c r="F271" s="356"/>
      <c r="G271" s="356"/>
      <c r="H271" s="85"/>
      <c r="I271" s="85"/>
      <c r="J271" s="85"/>
      <c r="K271" s="85"/>
      <c r="L271" s="85"/>
      <c r="M271" s="85"/>
      <c r="N271" s="85"/>
      <c r="O271" s="85"/>
      <c r="P271" s="85"/>
      <c r="Q271" s="85"/>
    </row>
    <row r="272" spans="2:17" s="28" customFormat="1" x14ac:dyDescent="0.3">
      <c r="B272" s="358"/>
      <c r="C272" s="356"/>
      <c r="D272" s="356"/>
      <c r="E272" s="356"/>
      <c r="F272" s="356"/>
      <c r="G272" s="356"/>
      <c r="H272" s="85"/>
      <c r="I272" s="85"/>
      <c r="J272" s="85"/>
      <c r="K272" s="85"/>
      <c r="L272" s="85"/>
      <c r="M272" s="85"/>
      <c r="N272" s="85"/>
      <c r="O272" s="85"/>
      <c r="P272" s="85"/>
      <c r="Q272" s="85"/>
    </row>
    <row r="273" spans="2:17" s="28" customFormat="1" x14ac:dyDescent="0.3">
      <c r="B273" s="358"/>
      <c r="C273" s="356"/>
      <c r="D273" s="356"/>
      <c r="E273" s="356"/>
      <c r="F273" s="356"/>
      <c r="G273" s="356"/>
      <c r="H273" s="85"/>
      <c r="I273" s="85"/>
      <c r="J273" s="85"/>
      <c r="K273" s="85"/>
      <c r="L273" s="85"/>
      <c r="M273" s="85"/>
      <c r="N273" s="85"/>
      <c r="O273" s="85"/>
      <c r="P273" s="85"/>
      <c r="Q273" s="85"/>
    </row>
    <row r="274" spans="2:17" s="28" customFormat="1" x14ac:dyDescent="0.3">
      <c r="B274" s="362"/>
      <c r="C274" s="363"/>
      <c r="D274" s="363"/>
      <c r="E274" s="363"/>
      <c r="F274" s="363"/>
      <c r="G274" s="363"/>
      <c r="H274" s="81"/>
      <c r="I274" s="81"/>
      <c r="J274" s="81"/>
      <c r="K274" s="81"/>
      <c r="L274" s="81"/>
      <c r="M274" s="81"/>
      <c r="N274" s="81"/>
      <c r="O274" s="81"/>
      <c r="P274" s="81"/>
      <c r="Q274" s="81"/>
    </row>
    <row r="275" spans="2:17" s="28" customFormat="1" x14ac:dyDescent="0.3">
      <c r="B275" s="362"/>
      <c r="C275" s="363"/>
      <c r="D275" s="363"/>
      <c r="E275" s="363"/>
      <c r="F275" s="363"/>
      <c r="G275" s="363"/>
      <c r="H275" s="81"/>
      <c r="I275" s="81"/>
      <c r="J275" s="81"/>
      <c r="K275" s="81"/>
      <c r="L275" s="81"/>
      <c r="M275" s="81"/>
      <c r="N275" s="81"/>
      <c r="O275" s="81"/>
      <c r="P275" s="81"/>
      <c r="Q275" s="81"/>
    </row>
    <row r="276" spans="2:17" s="28" customFormat="1" x14ac:dyDescent="0.3">
      <c r="B276" s="362"/>
      <c r="C276" s="363"/>
      <c r="D276" s="363"/>
      <c r="E276" s="363"/>
      <c r="F276" s="363"/>
      <c r="G276" s="363"/>
      <c r="H276" s="81"/>
      <c r="I276" s="81"/>
      <c r="J276" s="81"/>
      <c r="K276" s="81"/>
      <c r="L276" s="81"/>
      <c r="M276" s="81"/>
      <c r="N276" s="81"/>
      <c r="O276" s="81"/>
      <c r="P276" s="81"/>
      <c r="Q276" s="81"/>
    </row>
    <row r="277" spans="2:17" s="28" customFormat="1" x14ac:dyDescent="0.3">
      <c r="B277" s="362"/>
      <c r="C277" s="363"/>
      <c r="D277" s="363"/>
      <c r="E277" s="363"/>
      <c r="F277" s="363"/>
      <c r="G277" s="363"/>
      <c r="H277" s="81"/>
      <c r="I277" s="81"/>
      <c r="J277" s="81"/>
      <c r="K277" s="81"/>
      <c r="L277" s="81"/>
      <c r="M277" s="81"/>
      <c r="N277" s="81"/>
      <c r="O277" s="81"/>
      <c r="P277" s="81"/>
      <c r="Q277" s="81"/>
    </row>
    <row r="278" spans="2:17" s="28" customFormat="1" x14ac:dyDescent="0.3">
      <c r="B278" s="362"/>
      <c r="C278" s="363"/>
      <c r="D278" s="363"/>
      <c r="E278" s="363"/>
      <c r="F278" s="363"/>
      <c r="G278" s="363"/>
      <c r="H278" s="81"/>
      <c r="I278" s="81"/>
      <c r="J278" s="81"/>
      <c r="K278" s="81"/>
      <c r="L278" s="81"/>
      <c r="M278" s="81"/>
      <c r="N278" s="81"/>
      <c r="O278" s="81"/>
      <c r="P278" s="81"/>
      <c r="Q278" s="81"/>
    </row>
    <row r="279" spans="2:17" s="28" customFormat="1" x14ac:dyDescent="0.3">
      <c r="B279" s="362"/>
      <c r="C279" s="363"/>
      <c r="D279" s="363"/>
      <c r="E279" s="363"/>
      <c r="F279" s="363"/>
      <c r="G279" s="363"/>
      <c r="H279" s="81"/>
      <c r="I279" s="81"/>
      <c r="J279" s="81"/>
      <c r="K279" s="81"/>
      <c r="L279" s="81"/>
      <c r="M279" s="81"/>
      <c r="N279" s="81"/>
      <c r="O279" s="81"/>
      <c r="P279" s="81"/>
      <c r="Q279" s="81"/>
    </row>
    <row r="280" spans="2:17" s="28" customFormat="1" x14ac:dyDescent="0.3">
      <c r="B280" s="362"/>
      <c r="C280" s="363"/>
      <c r="D280" s="363"/>
      <c r="E280" s="363"/>
      <c r="F280" s="363"/>
      <c r="G280" s="363"/>
      <c r="H280" s="81"/>
      <c r="I280" s="81"/>
      <c r="J280" s="81"/>
      <c r="K280" s="81"/>
      <c r="L280" s="81"/>
      <c r="M280" s="81"/>
      <c r="N280" s="81"/>
      <c r="O280" s="81"/>
      <c r="P280" s="81"/>
      <c r="Q280" s="81"/>
    </row>
    <row r="281" spans="2:17" s="28" customFormat="1" x14ac:dyDescent="0.3">
      <c r="B281" s="362"/>
      <c r="C281" s="363"/>
      <c r="D281" s="363"/>
      <c r="E281" s="363"/>
      <c r="F281" s="363"/>
      <c r="G281" s="363"/>
      <c r="H281" s="81"/>
      <c r="I281" s="81"/>
      <c r="J281" s="81"/>
      <c r="K281" s="81"/>
      <c r="L281" s="81"/>
      <c r="M281" s="81"/>
      <c r="N281" s="81"/>
      <c r="O281" s="81"/>
      <c r="P281" s="81"/>
      <c r="Q281" s="81"/>
    </row>
    <row r="282" spans="2:17" s="28" customFormat="1" x14ac:dyDescent="0.3">
      <c r="B282" s="362"/>
      <c r="C282" s="363"/>
      <c r="D282" s="363"/>
      <c r="E282" s="363"/>
      <c r="F282" s="363"/>
      <c r="G282" s="363"/>
      <c r="H282" s="81"/>
      <c r="I282" s="81"/>
      <c r="J282" s="81"/>
      <c r="K282" s="81"/>
      <c r="L282" s="81"/>
      <c r="M282" s="81"/>
      <c r="N282" s="81"/>
      <c r="O282" s="81"/>
      <c r="P282" s="81"/>
      <c r="Q282" s="81"/>
    </row>
    <row r="283" spans="2:17" s="28" customFormat="1" x14ac:dyDescent="0.3">
      <c r="B283" s="362"/>
      <c r="C283" s="363"/>
      <c r="D283" s="363"/>
      <c r="E283" s="363"/>
      <c r="F283" s="363"/>
      <c r="G283" s="363"/>
      <c r="H283" s="81"/>
      <c r="I283" s="81"/>
      <c r="J283" s="81"/>
      <c r="K283" s="81"/>
      <c r="L283" s="81"/>
      <c r="M283" s="81"/>
      <c r="N283" s="81"/>
      <c r="O283" s="81"/>
      <c r="P283" s="81"/>
      <c r="Q283" s="81"/>
    </row>
    <row r="284" spans="2:17" s="28" customFormat="1" x14ac:dyDescent="0.3">
      <c r="B284" s="362"/>
      <c r="C284" s="363"/>
      <c r="D284" s="363"/>
      <c r="E284" s="363"/>
      <c r="F284" s="363"/>
      <c r="G284" s="363"/>
      <c r="H284" s="81"/>
      <c r="I284" s="81"/>
      <c r="J284" s="81"/>
      <c r="K284" s="81"/>
      <c r="L284" s="81"/>
      <c r="M284" s="81"/>
      <c r="N284" s="81"/>
      <c r="O284" s="81"/>
      <c r="P284" s="81"/>
      <c r="Q284" s="81"/>
    </row>
    <row r="285" spans="2:17" s="28" customFormat="1" x14ac:dyDescent="0.3">
      <c r="B285" s="362"/>
      <c r="C285" s="363"/>
      <c r="D285" s="363"/>
      <c r="E285" s="363"/>
      <c r="F285" s="363"/>
      <c r="G285" s="363"/>
      <c r="H285" s="81"/>
      <c r="I285" s="81"/>
      <c r="J285" s="81"/>
      <c r="K285" s="81"/>
      <c r="L285" s="81"/>
      <c r="M285" s="81"/>
      <c r="N285" s="81"/>
      <c r="O285" s="81"/>
      <c r="P285" s="81"/>
      <c r="Q285" s="81"/>
    </row>
    <row r="286" spans="2:17" s="28" customFormat="1" x14ac:dyDescent="0.3">
      <c r="B286" s="362"/>
      <c r="C286" s="363"/>
      <c r="D286" s="363"/>
      <c r="E286" s="363"/>
      <c r="F286" s="363"/>
      <c r="G286" s="363"/>
      <c r="H286" s="81"/>
      <c r="I286" s="81"/>
      <c r="J286" s="81"/>
      <c r="K286" s="81"/>
      <c r="L286" s="81"/>
      <c r="M286" s="81"/>
      <c r="N286" s="81"/>
      <c r="O286" s="81"/>
      <c r="P286" s="81"/>
      <c r="Q286" s="81"/>
    </row>
    <row r="287" spans="2:17" s="28" customFormat="1" x14ac:dyDescent="0.3">
      <c r="B287" s="362"/>
      <c r="C287" s="363"/>
      <c r="D287" s="363"/>
      <c r="E287" s="363"/>
      <c r="F287" s="363"/>
      <c r="G287" s="363"/>
      <c r="H287" s="81"/>
      <c r="I287" s="81"/>
      <c r="J287" s="81"/>
      <c r="K287" s="81"/>
      <c r="L287" s="81"/>
      <c r="M287" s="81"/>
      <c r="N287" s="81"/>
      <c r="O287" s="81"/>
      <c r="P287" s="81"/>
      <c r="Q287" s="81"/>
    </row>
    <row r="288" spans="2:17" s="28" customFormat="1" x14ac:dyDescent="0.3">
      <c r="B288" s="362"/>
      <c r="C288" s="363"/>
      <c r="D288" s="363"/>
      <c r="E288" s="363"/>
      <c r="F288" s="363"/>
      <c r="G288" s="363"/>
      <c r="H288" s="81"/>
      <c r="I288" s="81"/>
      <c r="J288" s="81"/>
      <c r="K288" s="81"/>
      <c r="L288" s="81"/>
      <c r="M288" s="81"/>
      <c r="N288" s="81"/>
      <c r="O288" s="81"/>
      <c r="P288" s="81"/>
      <c r="Q288" s="81"/>
    </row>
    <row r="289" spans="2:17" s="28" customFormat="1" x14ac:dyDescent="0.3">
      <c r="B289" s="362"/>
      <c r="C289" s="363"/>
      <c r="D289" s="363"/>
      <c r="E289" s="363"/>
      <c r="F289" s="363"/>
      <c r="G289" s="363"/>
      <c r="H289" s="81"/>
      <c r="I289" s="81"/>
      <c r="J289" s="81"/>
      <c r="K289" s="81"/>
      <c r="L289" s="81"/>
      <c r="M289" s="81"/>
      <c r="N289" s="81"/>
      <c r="O289" s="81"/>
      <c r="P289" s="81"/>
      <c r="Q289" s="81"/>
    </row>
    <row r="290" spans="2:17" s="28" customFormat="1" x14ac:dyDescent="0.3">
      <c r="B290" s="362"/>
      <c r="C290" s="363"/>
      <c r="D290" s="363"/>
      <c r="E290" s="363"/>
      <c r="F290" s="363"/>
      <c r="G290" s="363"/>
      <c r="H290" s="81"/>
      <c r="I290" s="81"/>
      <c r="J290" s="81"/>
      <c r="K290" s="81"/>
      <c r="L290" s="81"/>
      <c r="M290" s="81"/>
      <c r="N290" s="81"/>
      <c r="O290" s="81"/>
      <c r="P290" s="81"/>
      <c r="Q290" s="81"/>
    </row>
    <row r="291" spans="2:17" s="28" customFormat="1" x14ac:dyDescent="0.3">
      <c r="B291" s="362"/>
      <c r="C291" s="363"/>
      <c r="D291" s="363"/>
      <c r="E291" s="363"/>
      <c r="F291" s="363"/>
      <c r="G291" s="363"/>
      <c r="H291" s="81"/>
      <c r="I291" s="81"/>
      <c r="J291" s="81"/>
      <c r="K291" s="81"/>
      <c r="L291" s="81"/>
      <c r="M291" s="81"/>
      <c r="N291" s="81"/>
      <c r="O291" s="81"/>
      <c r="P291" s="81"/>
      <c r="Q291" s="81"/>
    </row>
    <row r="292" spans="2:17" s="28" customFormat="1" x14ac:dyDescent="0.3">
      <c r="B292" s="362"/>
      <c r="C292" s="363"/>
      <c r="D292" s="363"/>
      <c r="E292" s="363"/>
      <c r="F292" s="363"/>
      <c r="G292" s="363"/>
      <c r="H292" s="81"/>
      <c r="I292" s="81"/>
      <c r="J292" s="81"/>
      <c r="K292" s="81"/>
      <c r="L292" s="81"/>
      <c r="M292" s="81"/>
      <c r="N292" s="81"/>
      <c r="O292" s="81"/>
      <c r="P292" s="81"/>
      <c r="Q292" s="81"/>
    </row>
    <row r="293" spans="2:17" s="28" customFormat="1" x14ac:dyDescent="0.3">
      <c r="B293" s="362"/>
      <c r="C293" s="363"/>
      <c r="D293" s="363"/>
      <c r="E293" s="363"/>
      <c r="F293" s="363"/>
      <c r="G293" s="363"/>
      <c r="H293" s="81"/>
      <c r="I293" s="81"/>
      <c r="J293" s="81"/>
      <c r="K293" s="81"/>
      <c r="L293" s="81"/>
      <c r="M293" s="81"/>
      <c r="N293" s="81"/>
      <c r="O293" s="81"/>
      <c r="P293" s="81"/>
      <c r="Q293" s="81"/>
    </row>
    <row r="294" spans="2:17" s="28" customFormat="1" x14ac:dyDescent="0.3">
      <c r="B294" s="362"/>
      <c r="C294" s="363"/>
      <c r="D294" s="363"/>
      <c r="E294" s="363"/>
      <c r="F294" s="363"/>
      <c r="G294" s="363"/>
      <c r="H294" s="81"/>
      <c r="I294" s="81"/>
      <c r="J294" s="81"/>
      <c r="K294" s="81"/>
      <c r="L294" s="81"/>
      <c r="M294" s="81"/>
      <c r="N294" s="81"/>
      <c r="O294" s="81"/>
      <c r="P294" s="81"/>
      <c r="Q294" s="81"/>
    </row>
    <row r="295" spans="2:17" s="28" customFormat="1" x14ac:dyDescent="0.3">
      <c r="B295" s="362"/>
      <c r="C295" s="363"/>
      <c r="D295" s="363"/>
      <c r="E295" s="363"/>
      <c r="F295" s="363"/>
      <c r="G295" s="363"/>
      <c r="H295" s="81"/>
      <c r="I295" s="81"/>
      <c r="J295" s="81"/>
      <c r="K295" s="81"/>
      <c r="L295" s="81"/>
      <c r="M295" s="81"/>
      <c r="N295" s="81"/>
      <c r="O295" s="81"/>
      <c r="P295" s="81"/>
      <c r="Q295" s="81"/>
    </row>
    <row r="296" spans="2:17" s="28" customFormat="1" x14ac:dyDescent="0.3">
      <c r="B296" s="362"/>
      <c r="C296" s="363"/>
      <c r="D296" s="363"/>
      <c r="E296" s="363"/>
      <c r="F296" s="363"/>
      <c r="G296" s="363"/>
      <c r="H296" s="81"/>
      <c r="I296" s="81"/>
      <c r="J296" s="81"/>
      <c r="K296" s="81"/>
      <c r="L296" s="81"/>
      <c r="M296" s="81"/>
      <c r="N296" s="81"/>
      <c r="O296" s="81"/>
      <c r="P296" s="81"/>
      <c r="Q296" s="81"/>
    </row>
    <row r="297" spans="2:17" s="28" customFormat="1" x14ac:dyDescent="0.3">
      <c r="B297" s="362"/>
      <c r="C297" s="363"/>
      <c r="D297" s="363"/>
      <c r="E297" s="363"/>
      <c r="F297" s="363"/>
      <c r="G297" s="363"/>
      <c r="H297" s="81"/>
      <c r="I297" s="81"/>
      <c r="J297" s="81"/>
      <c r="K297" s="81"/>
      <c r="L297" s="81"/>
      <c r="M297" s="81"/>
      <c r="N297" s="81"/>
      <c r="O297" s="81"/>
      <c r="P297" s="81"/>
      <c r="Q297" s="81"/>
    </row>
    <row r="298" spans="2:17" s="28" customFormat="1" x14ac:dyDescent="0.3">
      <c r="B298" s="362"/>
      <c r="C298" s="363"/>
      <c r="D298" s="363"/>
      <c r="E298" s="363"/>
      <c r="F298" s="363"/>
      <c r="G298" s="363"/>
      <c r="H298" s="81"/>
      <c r="I298" s="81"/>
      <c r="J298" s="81"/>
      <c r="K298" s="81"/>
      <c r="L298" s="81"/>
      <c r="M298" s="81"/>
      <c r="N298" s="81"/>
      <c r="O298" s="81"/>
      <c r="P298" s="81"/>
      <c r="Q298" s="81"/>
    </row>
    <row r="299" spans="2:17" s="28" customFormat="1" x14ac:dyDescent="0.3">
      <c r="B299" s="362"/>
      <c r="C299" s="363"/>
      <c r="D299" s="363"/>
      <c r="E299" s="363"/>
      <c r="F299" s="363"/>
      <c r="G299" s="363"/>
      <c r="H299" s="81"/>
      <c r="I299" s="81"/>
      <c r="J299" s="81"/>
      <c r="K299" s="81"/>
      <c r="L299" s="81"/>
      <c r="M299" s="81"/>
      <c r="N299" s="81"/>
      <c r="O299" s="81"/>
      <c r="P299" s="81"/>
      <c r="Q299" s="81"/>
    </row>
    <row r="300" spans="2:17" s="28" customFormat="1" x14ac:dyDescent="0.3">
      <c r="B300" s="362"/>
      <c r="C300" s="363"/>
      <c r="D300" s="363"/>
      <c r="E300" s="363"/>
      <c r="F300" s="363"/>
      <c r="G300" s="363"/>
      <c r="H300" s="81"/>
      <c r="I300" s="81"/>
      <c r="J300" s="81"/>
      <c r="K300" s="81"/>
      <c r="L300" s="81"/>
      <c r="M300" s="81"/>
      <c r="N300" s="81"/>
      <c r="O300" s="81"/>
      <c r="P300" s="81"/>
      <c r="Q300" s="81"/>
    </row>
    <row r="301" spans="2:17" s="28" customFormat="1" x14ac:dyDescent="0.3">
      <c r="B301" s="362"/>
      <c r="C301" s="363"/>
      <c r="D301" s="363"/>
      <c r="E301" s="363"/>
      <c r="F301" s="363"/>
      <c r="G301" s="363"/>
      <c r="H301" s="81"/>
      <c r="I301" s="81"/>
      <c r="J301" s="81"/>
      <c r="K301" s="81"/>
      <c r="L301" s="81"/>
      <c r="M301" s="81"/>
      <c r="N301" s="81"/>
      <c r="O301" s="81"/>
      <c r="P301" s="81"/>
      <c r="Q301" s="81"/>
    </row>
    <row r="302" spans="2:17" s="28" customFormat="1" x14ac:dyDescent="0.3">
      <c r="B302" s="362"/>
      <c r="C302" s="363"/>
      <c r="D302" s="363"/>
      <c r="E302" s="363"/>
      <c r="F302" s="363"/>
      <c r="G302" s="363"/>
      <c r="H302" s="81"/>
      <c r="I302" s="81"/>
      <c r="J302" s="81"/>
      <c r="K302" s="81"/>
      <c r="L302" s="81"/>
      <c r="M302" s="81"/>
      <c r="N302" s="81"/>
      <c r="O302" s="81"/>
      <c r="P302" s="81"/>
      <c r="Q302" s="81"/>
    </row>
    <row r="303" spans="2:17" s="28" customFormat="1" x14ac:dyDescent="0.3">
      <c r="B303" s="362"/>
      <c r="C303" s="363"/>
      <c r="D303" s="363"/>
      <c r="E303" s="363"/>
      <c r="F303" s="363"/>
      <c r="G303" s="363"/>
      <c r="H303" s="81"/>
      <c r="I303" s="81"/>
      <c r="J303" s="81"/>
      <c r="K303" s="81"/>
      <c r="L303" s="81"/>
      <c r="M303" s="81"/>
      <c r="N303" s="81"/>
      <c r="O303" s="81"/>
      <c r="P303" s="81"/>
      <c r="Q303" s="81"/>
    </row>
    <row r="304" spans="2:17" s="28" customFormat="1" x14ac:dyDescent="0.3">
      <c r="B304" s="362"/>
      <c r="C304" s="363"/>
      <c r="D304" s="363"/>
      <c r="E304" s="363"/>
      <c r="F304" s="363"/>
      <c r="G304" s="363"/>
      <c r="H304" s="81"/>
      <c r="I304" s="81"/>
      <c r="J304" s="81"/>
      <c r="K304" s="81"/>
      <c r="L304" s="81"/>
      <c r="M304" s="81"/>
      <c r="N304" s="81"/>
      <c r="O304" s="81"/>
      <c r="P304" s="81"/>
      <c r="Q304" s="81"/>
    </row>
    <row r="305" spans="2:17" s="28" customFormat="1" x14ac:dyDescent="0.3">
      <c r="B305" s="362"/>
      <c r="C305" s="363"/>
      <c r="D305" s="363"/>
      <c r="E305" s="363"/>
      <c r="F305" s="363"/>
      <c r="G305" s="363"/>
      <c r="H305" s="81"/>
      <c r="I305" s="81"/>
      <c r="J305" s="81"/>
      <c r="K305" s="81"/>
      <c r="L305" s="81"/>
      <c r="M305" s="81"/>
      <c r="N305" s="81"/>
      <c r="O305" s="81"/>
      <c r="P305" s="81"/>
      <c r="Q305" s="81"/>
    </row>
    <row r="306" spans="2:17" s="28" customFormat="1" x14ac:dyDescent="0.3">
      <c r="B306" s="362"/>
      <c r="C306" s="363"/>
      <c r="D306" s="363"/>
      <c r="E306" s="363"/>
      <c r="F306" s="363"/>
      <c r="G306" s="363"/>
      <c r="H306" s="81"/>
      <c r="I306" s="81"/>
      <c r="J306" s="81"/>
      <c r="K306" s="81"/>
      <c r="L306" s="81"/>
      <c r="M306" s="81"/>
      <c r="N306" s="81"/>
      <c r="O306" s="81"/>
      <c r="P306" s="81"/>
      <c r="Q306" s="81"/>
    </row>
    <row r="307" spans="2:17" s="28" customFormat="1" x14ac:dyDescent="0.3">
      <c r="B307" s="362"/>
      <c r="C307" s="363"/>
      <c r="D307" s="363"/>
      <c r="E307" s="363"/>
      <c r="F307" s="363"/>
      <c r="G307" s="363"/>
      <c r="H307" s="81"/>
      <c r="I307" s="81"/>
      <c r="J307" s="81"/>
      <c r="K307" s="81"/>
      <c r="L307" s="81"/>
      <c r="M307" s="81"/>
      <c r="N307" s="81"/>
      <c r="O307" s="81"/>
      <c r="P307" s="81"/>
      <c r="Q307" s="81"/>
    </row>
    <row r="308" spans="2:17" s="28" customFormat="1" x14ac:dyDescent="0.3">
      <c r="B308" s="362"/>
      <c r="C308" s="363"/>
      <c r="D308" s="363"/>
      <c r="E308" s="363"/>
      <c r="F308" s="363"/>
      <c r="G308" s="363"/>
      <c r="H308" s="81"/>
      <c r="I308" s="81"/>
      <c r="J308" s="81"/>
      <c r="K308" s="81"/>
      <c r="L308" s="81"/>
      <c r="M308" s="81"/>
      <c r="N308" s="81"/>
      <c r="O308" s="81"/>
      <c r="P308" s="81"/>
      <c r="Q308" s="81"/>
    </row>
    <row r="309" spans="2:17" s="28" customFormat="1" x14ac:dyDescent="0.3">
      <c r="B309" s="362"/>
      <c r="C309" s="363"/>
      <c r="D309" s="363"/>
      <c r="E309" s="363"/>
      <c r="F309" s="363"/>
      <c r="G309" s="363"/>
      <c r="H309" s="81"/>
      <c r="I309" s="81"/>
      <c r="J309" s="81"/>
      <c r="K309" s="81"/>
      <c r="L309" s="81"/>
      <c r="M309" s="81"/>
      <c r="N309" s="81"/>
      <c r="O309" s="81"/>
      <c r="P309" s="81"/>
      <c r="Q309" s="81"/>
    </row>
    <row r="310" spans="2:17" s="28" customFormat="1" x14ac:dyDescent="0.3">
      <c r="B310" s="362"/>
      <c r="C310" s="363"/>
      <c r="D310" s="363"/>
      <c r="E310" s="363"/>
      <c r="F310" s="363"/>
      <c r="G310" s="363"/>
      <c r="H310" s="81"/>
      <c r="I310" s="81"/>
      <c r="J310" s="81"/>
      <c r="K310" s="81"/>
      <c r="L310" s="81"/>
      <c r="M310" s="81"/>
      <c r="N310" s="81"/>
      <c r="O310" s="81"/>
      <c r="P310" s="81"/>
      <c r="Q310" s="81"/>
    </row>
    <row r="311" spans="2:17" s="28" customFormat="1" x14ac:dyDescent="0.3">
      <c r="B311" s="362"/>
      <c r="C311" s="363"/>
      <c r="D311" s="363"/>
      <c r="E311" s="363"/>
      <c r="F311" s="363"/>
      <c r="G311" s="363"/>
      <c r="H311" s="81"/>
      <c r="I311" s="81"/>
      <c r="J311" s="81"/>
      <c r="K311" s="81"/>
      <c r="L311" s="81"/>
      <c r="M311" s="81"/>
      <c r="N311" s="81"/>
      <c r="O311" s="81"/>
      <c r="P311" s="81"/>
      <c r="Q311" s="81"/>
    </row>
    <row r="312" spans="2:17" s="28" customFormat="1" x14ac:dyDescent="0.3">
      <c r="B312" s="362"/>
      <c r="C312" s="363"/>
      <c r="D312" s="363"/>
      <c r="E312" s="363"/>
      <c r="F312" s="363"/>
      <c r="G312" s="363"/>
      <c r="H312" s="81"/>
      <c r="I312" s="81"/>
      <c r="J312" s="81"/>
      <c r="K312" s="81"/>
      <c r="L312" s="81"/>
      <c r="M312" s="81"/>
      <c r="N312" s="81"/>
      <c r="O312" s="81"/>
      <c r="P312" s="81"/>
      <c r="Q312" s="81"/>
    </row>
    <row r="313" spans="2:17" s="28" customFormat="1" x14ac:dyDescent="0.3">
      <c r="B313" s="362"/>
      <c r="C313" s="363"/>
      <c r="D313" s="363"/>
      <c r="E313" s="363"/>
      <c r="F313" s="363"/>
      <c r="G313" s="363"/>
      <c r="H313" s="81"/>
      <c r="I313" s="81"/>
      <c r="J313" s="81"/>
      <c r="K313" s="81"/>
      <c r="L313" s="81"/>
      <c r="M313" s="81"/>
      <c r="N313" s="81"/>
      <c r="O313" s="81"/>
      <c r="P313" s="81"/>
      <c r="Q313" s="81"/>
    </row>
    <row r="314" spans="2:17" s="28" customFormat="1" x14ac:dyDescent="0.3">
      <c r="B314" s="362"/>
      <c r="C314" s="363"/>
      <c r="D314" s="363"/>
      <c r="E314" s="363"/>
      <c r="F314" s="363"/>
      <c r="G314" s="363"/>
      <c r="H314" s="81"/>
      <c r="I314" s="81"/>
      <c r="J314" s="81"/>
      <c r="K314" s="81"/>
      <c r="L314" s="81"/>
      <c r="M314" s="81"/>
      <c r="N314" s="81"/>
      <c r="O314" s="81"/>
      <c r="P314" s="81"/>
      <c r="Q314" s="81"/>
    </row>
    <row r="315" spans="2:17" s="28" customFormat="1" x14ac:dyDescent="0.3">
      <c r="B315" s="362"/>
      <c r="C315" s="363"/>
      <c r="D315" s="363"/>
      <c r="E315" s="363"/>
      <c r="F315" s="363"/>
      <c r="G315" s="363"/>
      <c r="H315" s="81"/>
      <c r="I315" s="81"/>
      <c r="J315" s="81"/>
      <c r="K315" s="81"/>
      <c r="L315" s="81"/>
      <c r="M315" s="81"/>
      <c r="N315" s="81"/>
      <c r="O315" s="81"/>
      <c r="P315" s="81"/>
      <c r="Q315" s="81"/>
    </row>
    <row r="316" spans="2:17" s="28" customFormat="1" x14ac:dyDescent="0.3">
      <c r="B316" s="362"/>
      <c r="C316" s="363"/>
      <c r="D316" s="363"/>
      <c r="E316" s="363"/>
      <c r="F316" s="363"/>
      <c r="G316" s="363"/>
      <c r="H316" s="81"/>
      <c r="I316" s="81"/>
      <c r="J316" s="81"/>
      <c r="K316" s="81"/>
      <c r="L316" s="81"/>
      <c r="M316" s="81"/>
      <c r="N316" s="81"/>
      <c r="O316" s="81"/>
      <c r="P316" s="81"/>
      <c r="Q316" s="81"/>
    </row>
    <row r="317" spans="2:17" s="28" customFormat="1" x14ac:dyDescent="0.3">
      <c r="B317" s="362"/>
      <c r="C317" s="363"/>
      <c r="D317" s="363"/>
      <c r="E317" s="363"/>
      <c r="F317" s="363"/>
      <c r="G317" s="363"/>
      <c r="H317" s="81"/>
      <c r="I317" s="81"/>
      <c r="J317" s="81"/>
      <c r="K317" s="81"/>
      <c r="L317" s="81"/>
      <c r="M317" s="81"/>
      <c r="N317" s="81"/>
      <c r="O317" s="81"/>
      <c r="P317" s="81"/>
      <c r="Q317" s="81"/>
    </row>
    <row r="318" spans="2:17" s="28" customFormat="1" x14ac:dyDescent="0.3">
      <c r="B318" s="362"/>
      <c r="C318" s="363"/>
      <c r="D318" s="363"/>
      <c r="E318" s="363"/>
      <c r="F318" s="363"/>
      <c r="G318" s="363"/>
      <c r="H318" s="81"/>
      <c r="I318" s="81"/>
      <c r="J318" s="81"/>
      <c r="K318" s="81"/>
      <c r="L318" s="81"/>
      <c r="M318" s="81"/>
      <c r="N318" s="81"/>
      <c r="O318" s="81"/>
      <c r="P318" s="81"/>
      <c r="Q318" s="81"/>
    </row>
    <row r="319" spans="2:17" s="28" customFormat="1" x14ac:dyDescent="0.3">
      <c r="B319" s="362"/>
      <c r="C319" s="363"/>
      <c r="D319" s="363"/>
      <c r="E319" s="363"/>
      <c r="F319" s="363"/>
      <c r="G319" s="363"/>
      <c r="H319" s="81"/>
      <c r="I319" s="81"/>
      <c r="J319" s="81"/>
      <c r="K319" s="81"/>
      <c r="L319" s="81"/>
      <c r="M319" s="81"/>
      <c r="N319" s="81"/>
      <c r="O319" s="81"/>
      <c r="P319" s="81"/>
      <c r="Q319" s="81"/>
    </row>
    <row r="320" spans="2:17" s="28" customFormat="1" x14ac:dyDescent="0.3">
      <c r="B320" s="362"/>
      <c r="C320" s="363"/>
      <c r="D320" s="363"/>
      <c r="E320" s="363"/>
      <c r="F320" s="363"/>
      <c r="G320" s="363"/>
      <c r="H320" s="81"/>
      <c r="I320" s="81"/>
      <c r="J320" s="81"/>
      <c r="K320" s="81"/>
      <c r="L320" s="81"/>
      <c r="M320" s="81"/>
      <c r="N320" s="81"/>
      <c r="O320" s="81"/>
      <c r="P320" s="81"/>
      <c r="Q320" s="81"/>
    </row>
    <row r="321" spans="2:17" s="28" customFormat="1" x14ac:dyDescent="0.3">
      <c r="B321" s="362"/>
      <c r="C321" s="363"/>
      <c r="D321" s="363"/>
      <c r="E321" s="363"/>
      <c r="F321" s="363"/>
      <c r="G321" s="363"/>
      <c r="H321" s="81"/>
      <c r="I321" s="81"/>
      <c r="J321" s="81"/>
      <c r="K321" s="81"/>
      <c r="L321" s="81"/>
      <c r="M321" s="81"/>
      <c r="N321" s="81"/>
      <c r="O321" s="81"/>
      <c r="P321" s="81"/>
      <c r="Q321" s="81"/>
    </row>
    <row r="322" spans="2:17" s="28" customFormat="1" x14ac:dyDescent="0.3">
      <c r="B322" s="362"/>
      <c r="C322" s="363"/>
      <c r="D322" s="363"/>
      <c r="E322" s="363"/>
      <c r="F322" s="363"/>
      <c r="G322" s="363"/>
      <c r="H322" s="81"/>
      <c r="I322" s="81"/>
      <c r="J322" s="81"/>
      <c r="K322" s="81"/>
      <c r="L322" s="81"/>
      <c r="M322" s="81"/>
      <c r="N322" s="81"/>
      <c r="O322" s="81"/>
      <c r="P322" s="81"/>
      <c r="Q322" s="81"/>
    </row>
    <row r="323" spans="2:17" s="28" customFormat="1" x14ac:dyDescent="0.3">
      <c r="B323" s="362"/>
      <c r="C323" s="363"/>
      <c r="D323" s="363"/>
      <c r="E323" s="363"/>
      <c r="F323" s="363"/>
      <c r="G323" s="363"/>
      <c r="H323" s="81"/>
      <c r="I323" s="81"/>
      <c r="J323" s="81"/>
      <c r="K323" s="81"/>
      <c r="L323" s="81"/>
      <c r="M323" s="81"/>
      <c r="N323" s="81"/>
      <c r="O323" s="81"/>
      <c r="P323" s="81"/>
      <c r="Q323" s="81"/>
    </row>
    <row r="324" spans="2:17" s="28" customFormat="1" x14ac:dyDescent="0.3">
      <c r="B324" s="362"/>
      <c r="C324" s="363"/>
      <c r="D324" s="363"/>
      <c r="E324" s="363"/>
      <c r="F324" s="363"/>
      <c r="G324" s="363"/>
      <c r="H324" s="81"/>
      <c r="I324" s="81"/>
      <c r="J324" s="81"/>
      <c r="K324" s="81"/>
      <c r="L324" s="81"/>
      <c r="M324" s="81"/>
      <c r="N324" s="81"/>
      <c r="O324" s="81"/>
      <c r="P324" s="81"/>
      <c r="Q324" s="81"/>
    </row>
    <row r="325" spans="2:17" s="28" customFormat="1" x14ac:dyDescent="0.3">
      <c r="B325" s="362"/>
      <c r="C325" s="363"/>
      <c r="D325" s="363"/>
      <c r="E325" s="363"/>
      <c r="F325" s="363"/>
      <c r="G325" s="363"/>
      <c r="H325" s="81"/>
      <c r="I325" s="81"/>
      <c r="J325" s="81"/>
      <c r="K325" s="81"/>
      <c r="L325" s="81"/>
      <c r="M325" s="81"/>
      <c r="N325" s="81"/>
      <c r="O325" s="81"/>
      <c r="P325" s="81"/>
      <c r="Q325" s="81"/>
    </row>
    <row r="326" spans="2:17" s="28" customFormat="1" x14ac:dyDescent="0.3">
      <c r="B326" s="362"/>
      <c r="C326" s="363"/>
      <c r="D326" s="363"/>
      <c r="E326" s="363"/>
      <c r="F326" s="363"/>
      <c r="G326" s="363"/>
      <c r="H326" s="81"/>
      <c r="I326" s="81"/>
      <c r="J326" s="81"/>
      <c r="K326" s="81"/>
      <c r="L326" s="81"/>
      <c r="M326" s="81"/>
      <c r="N326" s="81"/>
      <c r="O326" s="81"/>
      <c r="P326" s="81"/>
      <c r="Q326" s="81"/>
    </row>
    <row r="327" spans="2:17" s="28" customFormat="1" x14ac:dyDescent="0.3">
      <c r="B327" s="362"/>
      <c r="C327" s="363"/>
      <c r="D327" s="363"/>
      <c r="E327" s="363"/>
      <c r="F327" s="363"/>
      <c r="G327" s="363"/>
      <c r="H327" s="81"/>
      <c r="I327" s="81"/>
      <c r="J327" s="81"/>
      <c r="K327" s="81"/>
      <c r="L327" s="81"/>
      <c r="M327" s="81"/>
      <c r="N327" s="81"/>
      <c r="O327" s="81"/>
      <c r="P327" s="81"/>
      <c r="Q327" s="81"/>
    </row>
    <row r="328" spans="2:17" s="28" customFormat="1" x14ac:dyDescent="0.3">
      <c r="B328" s="362"/>
      <c r="C328" s="363"/>
      <c r="D328" s="363"/>
      <c r="E328" s="363"/>
      <c r="F328" s="363"/>
      <c r="G328" s="363"/>
      <c r="H328" s="81"/>
      <c r="I328" s="81"/>
      <c r="J328" s="81"/>
      <c r="K328" s="81"/>
      <c r="L328" s="81"/>
      <c r="M328" s="81"/>
      <c r="N328" s="81"/>
      <c r="O328" s="81"/>
      <c r="P328" s="81"/>
      <c r="Q328" s="81"/>
    </row>
    <row r="329" spans="2:17" s="28" customFormat="1" x14ac:dyDescent="0.3">
      <c r="B329" s="362"/>
      <c r="C329" s="363"/>
      <c r="D329" s="363"/>
      <c r="E329" s="363"/>
      <c r="F329" s="363"/>
      <c r="G329" s="363"/>
      <c r="H329" s="81"/>
      <c r="I329" s="81"/>
      <c r="J329" s="81"/>
      <c r="K329" s="81"/>
      <c r="L329" s="81"/>
      <c r="M329" s="81"/>
      <c r="N329" s="81"/>
      <c r="O329" s="81"/>
      <c r="P329" s="81"/>
      <c r="Q329" s="81"/>
    </row>
    <row r="330" spans="2:17" s="28" customFormat="1" x14ac:dyDescent="0.3">
      <c r="B330" s="362"/>
      <c r="C330" s="363"/>
      <c r="D330" s="363"/>
      <c r="E330" s="363"/>
      <c r="F330" s="363"/>
      <c r="G330" s="363"/>
      <c r="H330" s="81"/>
      <c r="I330" s="81"/>
      <c r="J330" s="81"/>
      <c r="K330" s="81"/>
      <c r="L330" s="81"/>
      <c r="M330" s="81"/>
      <c r="N330" s="81"/>
      <c r="O330" s="81"/>
      <c r="P330" s="81"/>
      <c r="Q330" s="81"/>
    </row>
    <row r="331" spans="2:17" s="28" customFormat="1" x14ac:dyDescent="0.3">
      <c r="B331" s="362"/>
      <c r="C331" s="363"/>
      <c r="D331" s="363"/>
      <c r="E331" s="363"/>
      <c r="F331" s="363"/>
      <c r="G331" s="363"/>
      <c r="H331" s="81"/>
      <c r="I331" s="81"/>
      <c r="J331" s="81"/>
      <c r="K331" s="81"/>
      <c r="L331" s="81"/>
      <c r="M331" s="81"/>
      <c r="N331" s="81"/>
      <c r="O331" s="81"/>
      <c r="P331" s="81"/>
      <c r="Q331" s="81"/>
    </row>
    <row r="332" spans="2:17" s="28" customFormat="1" x14ac:dyDescent="0.3">
      <c r="B332" s="362"/>
      <c r="C332" s="363"/>
      <c r="D332" s="363"/>
      <c r="E332" s="363"/>
      <c r="F332" s="363"/>
      <c r="G332" s="363"/>
      <c r="H332" s="81"/>
      <c r="I332" s="81"/>
      <c r="J332" s="81"/>
      <c r="K332" s="81"/>
      <c r="L332" s="81"/>
      <c r="M332" s="81"/>
      <c r="N332" s="81"/>
      <c r="O332" s="81"/>
      <c r="P332" s="81"/>
      <c r="Q332" s="81"/>
    </row>
    <row r="333" spans="2:17" s="28" customFormat="1" x14ac:dyDescent="0.3">
      <c r="B333" s="362"/>
      <c r="C333" s="363"/>
      <c r="D333" s="363"/>
      <c r="E333" s="363"/>
      <c r="F333" s="363"/>
      <c r="G333" s="363"/>
      <c r="H333" s="81"/>
      <c r="I333" s="81"/>
      <c r="J333" s="81"/>
      <c r="K333" s="81"/>
      <c r="L333" s="81"/>
      <c r="M333" s="81"/>
      <c r="N333" s="81"/>
      <c r="O333" s="81"/>
      <c r="P333" s="81"/>
      <c r="Q333" s="81"/>
    </row>
    <row r="334" spans="2:17" s="28" customFormat="1" x14ac:dyDescent="0.3">
      <c r="B334" s="362"/>
      <c r="C334" s="363"/>
      <c r="D334" s="363"/>
      <c r="E334" s="363"/>
      <c r="F334" s="363"/>
      <c r="G334" s="363"/>
      <c r="H334" s="81"/>
      <c r="I334" s="81"/>
      <c r="J334" s="81"/>
      <c r="K334" s="81"/>
      <c r="L334" s="81"/>
      <c r="M334" s="81"/>
      <c r="N334" s="81"/>
      <c r="O334" s="81"/>
      <c r="P334" s="81"/>
      <c r="Q334" s="81"/>
    </row>
    <row r="335" spans="2:17" s="28" customFormat="1" x14ac:dyDescent="0.3">
      <c r="B335" s="362"/>
      <c r="C335" s="363"/>
      <c r="D335" s="363"/>
      <c r="E335" s="363"/>
      <c r="F335" s="363"/>
      <c r="G335" s="363"/>
      <c r="H335" s="81"/>
      <c r="I335" s="81"/>
      <c r="J335" s="81"/>
      <c r="K335" s="81"/>
      <c r="L335" s="81"/>
      <c r="M335" s="81"/>
      <c r="N335" s="81"/>
      <c r="O335" s="81"/>
      <c r="P335" s="81"/>
      <c r="Q335" s="81"/>
    </row>
    <row r="336" spans="2:17" s="28" customFormat="1" x14ac:dyDescent="0.3">
      <c r="B336" s="362"/>
      <c r="C336" s="363"/>
      <c r="D336" s="363"/>
      <c r="E336" s="363"/>
      <c r="F336" s="356"/>
      <c r="G336" s="356"/>
      <c r="H336" s="85"/>
      <c r="I336" s="85"/>
      <c r="J336" s="85"/>
      <c r="K336" s="85"/>
      <c r="L336" s="85"/>
      <c r="M336" s="85"/>
      <c r="N336" s="81"/>
      <c r="O336" s="81"/>
      <c r="P336" s="81"/>
      <c r="Q336" s="81"/>
    </row>
    <row r="337" spans="2:17" s="28" customFormat="1" x14ac:dyDescent="0.3">
      <c r="B337" s="362"/>
      <c r="C337" s="363"/>
      <c r="D337" s="363"/>
      <c r="E337" s="363"/>
      <c r="F337" s="356"/>
      <c r="G337" s="356"/>
      <c r="H337" s="85"/>
      <c r="I337" s="85"/>
      <c r="J337" s="85"/>
      <c r="K337" s="85"/>
      <c r="L337" s="85"/>
      <c r="M337" s="85"/>
      <c r="N337" s="81"/>
      <c r="O337" s="81"/>
      <c r="P337" s="81"/>
      <c r="Q337" s="81"/>
    </row>
    <row r="338" spans="2:17" s="28" customFormat="1" x14ac:dyDescent="0.3">
      <c r="B338" s="362"/>
      <c r="C338" s="363"/>
      <c r="D338" s="363"/>
      <c r="E338" s="363"/>
      <c r="F338" s="363"/>
      <c r="G338" s="363"/>
      <c r="H338" s="81"/>
      <c r="I338" s="81"/>
      <c r="J338" s="81"/>
      <c r="K338" s="81"/>
      <c r="L338" s="81"/>
      <c r="M338" s="81"/>
      <c r="N338" s="81"/>
      <c r="O338" s="81"/>
      <c r="P338" s="81"/>
      <c r="Q338" s="81"/>
    </row>
    <row r="339" spans="2:17" s="28" customFormat="1" x14ac:dyDescent="0.3">
      <c r="B339" s="362"/>
      <c r="C339" s="363"/>
      <c r="D339" s="363"/>
      <c r="E339" s="363"/>
      <c r="F339" s="356"/>
      <c r="G339" s="356"/>
      <c r="H339" s="85"/>
      <c r="I339" s="85"/>
      <c r="J339" s="85"/>
      <c r="K339" s="85"/>
      <c r="L339" s="85"/>
      <c r="M339" s="85"/>
      <c r="N339" s="81"/>
      <c r="O339" s="81"/>
      <c r="P339" s="81"/>
      <c r="Q339" s="81"/>
    </row>
    <row r="340" spans="2:17" s="28" customFormat="1" x14ac:dyDescent="0.3">
      <c r="B340" s="362"/>
      <c r="C340" s="363"/>
      <c r="D340" s="363"/>
      <c r="E340" s="363"/>
      <c r="F340" s="356"/>
      <c r="G340" s="356"/>
      <c r="H340" s="85"/>
      <c r="I340" s="85"/>
      <c r="J340" s="85"/>
      <c r="K340" s="85"/>
      <c r="L340" s="85"/>
      <c r="M340" s="85"/>
      <c r="N340" s="81"/>
      <c r="O340" s="81"/>
      <c r="P340" s="81"/>
      <c r="Q340" s="81"/>
    </row>
    <row r="341" spans="2:17" s="28" customFormat="1" x14ac:dyDescent="0.3">
      <c r="B341" s="362"/>
      <c r="C341" s="363"/>
      <c r="D341" s="363"/>
      <c r="E341" s="363"/>
      <c r="F341" s="356"/>
      <c r="G341" s="356"/>
      <c r="H341" s="85"/>
      <c r="I341" s="85"/>
      <c r="J341" s="85"/>
      <c r="K341" s="85"/>
      <c r="L341" s="85"/>
      <c r="M341" s="85"/>
      <c r="N341" s="81"/>
      <c r="O341" s="81"/>
      <c r="P341" s="81"/>
      <c r="Q341" s="81"/>
    </row>
    <row r="342" spans="2:17" s="28" customFormat="1" x14ac:dyDescent="0.3">
      <c r="B342" s="362"/>
      <c r="C342" s="363"/>
      <c r="D342" s="363"/>
      <c r="E342" s="363"/>
      <c r="F342" s="356"/>
      <c r="G342" s="356"/>
      <c r="H342" s="85"/>
      <c r="I342" s="85"/>
      <c r="J342" s="85"/>
      <c r="K342" s="85"/>
      <c r="L342" s="85"/>
      <c r="M342" s="85"/>
      <c r="N342" s="81"/>
      <c r="O342" s="81"/>
      <c r="P342" s="81"/>
      <c r="Q342" s="81"/>
    </row>
    <row r="343" spans="2:17" s="28" customFormat="1" x14ac:dyDescent="0.3">
      <c r="B343" s="362"/>
      <c r="C343" s="363"/>
      <c r="D343" s="363"/>
      <c r="E343" s="363"/>
      <c r="F343" s="356"/>
      <c r="G343" s="356"/>
      <c r="H343" s="85"/>
      <c r="I343" s="85"/>
      <c r="J343" s="85"/>
      <c r="K343" s="85"/>
      <c r="L343" s="85"/>
      <c r="M343" s="85"/>
      <c r="N343" s="81"/>
      <c r="O343" s="81"/>
      <c r="P343" s="81"/>
      <c r="Q343" s="81"/>
    </row>
    <row r="344" spans="2:17" s="28" customFormat="1" x14ac:dyDescent="0.3">
      <c r="B344" s="362"/>
      <c r="C344" s="363"/>
      <c r="D344" s="363"/>
      <c r="E344" s="363"/>
      <c r="F344" s="356"/>
      <c r="G344" s="356"/>
      <c r="H344" s="85"/>
      <c r="I344" s="85"/>
      <c r="J344" s="85"/>
      <c r="K344" s="85"/>
      <c r="L344" s="85"/>
      <c r="M344" s="85"/>
      <c r="N344" s="81"/>
      <c r="O344" s="81"/>
      <c r="P344" s="81"/>
      <c r="Q344" s="81"/>
    </row>
    <row r="345" spans="2:17" s="28" customFormat="1" x14ac:dyDescent="0.3">
      <c r="B345" s="362"/>
      <c r="C345" s="363"/>
      <c r="D345" s="363"/>
      <c r="E345" s="363"/>
      <c r="F345" s="356"/>
      <c r="G345" s="356"/>
      <c r="H345" s="85"/>
      <c r="I345" s="85"/>
      <c r="J345" s="85"/>
      <c r="K345" s="85"/>
      <c r="L345" s="85"/>
      <c r="M345" s="85"/>
      <c r="N345" s="81"/>
      <c r="O345" s="81"/>
      <c r="P345" s="81"/>
      <c r="Q345" s="81"/>
    </row>
    <row r="346" spans="2:17" s="28" customFormat="1" x14ac:dyDescent="0.3">
      <c r="B346" s="362"/>
      <c r="C346" s="363"/>
      <c r="D346" s="363"/>
      <c r="E346" s="363"/>
      <c r="F346" s="356"/>
      <c r="G346" s="356"/>
      <c r="H346" s="85"/>
      <c r="I346" s="85"/>
      <c r="J346" s="85"/>
      <c r="K346" s="85"/>
      <c r="L346" s="85"/>
      <c r="M346" s="85"/>
      <c r="N346" s="81"/>
      <c r="O346" s="81"/>
      <c r="P346" s="81"/>
      <c r="Q346" s="81"/>
    </row>
    <row r="347" spans="2:17" s="28" customFormat="1" x14ac:dyDescent="0.3">
      <c r="B347" s="362"/>
      <c r="C347" s="363"/>
      <c r="D347" s="363"/>
      <c r="E347" s="363"/>
      <c r="F347" s="356"/>
      <c r="G347" s="356"/>
      <c r="H347" s="85"/>
      <c r="I347" s="85"/>
      <c r="J347" s="85"/>
      <c r="K347" s="85"/>
      <c r="L347" s="85"/>
      <c r="M347" s="85"/>
      <c r="N347" s="81"/>
      <c r="O347" s="81"/>
      <c r="P347" s="81"/>
      <c r="Q347" s="81"/>
    </row>
    <row r="348" spans="2:17" s="28" customFormat="1" x14ac:dyDescent="0.3">
      <c r="B348" s="362"/>
      <c r="C348" s="363"/>
      <c r="D348" s="363"/>
      <c r="E348" s="363"/>
      <c r="F348" s="356"/>
      <c r="G348" s="356"/>
      <c r="H348" s="85"/>
      <c r="I348" s="85"/>
      <c r="J348" s="85"/>
      <c r="K348" s="85"/>
      <c r="L348" s="85"/>
      <c r="M348" s="85"/>
      <c r="N348" s="81"/>
      <c r="O348" s="81"/>
      <c r="P348" s="81"/>
      <c r="Q348" s="81"/>
    </row>
    <row r="349" spans="2:17" s="28" customFormat="1" x14ac:dyDescent="0.3">
      <c r="B349" s="362"/>
      <c r="C349" s="363"/>
      <c r="D349" s="363"/>
      <c r="E349" s="363"/>
      <c r="F349" s="356"/>
      <c r="G349" s="356"/>
      <c r="H349" s="85"/>
      <c r="I349" s="85"/>
      <c r="J349" s="85"/>
      <c r="K349" s="85"/>
      <c r="L349" s="85"/>
      <c r="M349" s="85"/>
      <c r="N349" s="81"/>
      <c r="O349" s="81"/>
      <c r="P349" s="81"/>
      <c r="Q349" s="81"/>
    </row>
    <row r="350" spans="2:17" x14ac:dyDescent="0.3">
      <c r="F350" s="200"/>
      <c r="G350" s="290"/>
      <c r="H350" s="36"/>
      <c r="I350" s="36"/>
      <c r="J350" s="36"/>
      <c r="K350" s="36"/>
      <c r="L350" s="291"/>
      <c r="M350" s="36"/>
    </row>
    <row r="351" spans="2:17" x14ac:dyDescent="0.3">
      <c r="F351" s="200"/>
      <c r="G351" s="290"/>
    </row>
    <row r="352" spans="2:17" x14ac:dyDescent="0.3">
      <c r="F352" s="200"/>
      <c r="G352" s="290"/>
    </row>
    <row r="353" spans="6:7" x14ac:dyDescent="0.3">
      <c r="F353" s="200"/>
      <c r="G353" s="290"/>
    </row>
    <row r="354" spans="6:7" x14ac:dyDescent="0.3">
      <c r="F354" s="200"/>
      <c r="G354" s="290"/>
    </row>
    <row r="355" spans="6:7" x14ac:dyDescent="0.3">
      <c r="F355" s="200"/>
      <c r="G355" s="290"/>
    </row>
    <row r="356" spans="6:7" x14ac:dyDescent="0.3">
      <c r="F356" s="200"/>
      <c r="G356" s="290"/>
    </row>
    <row r="357" spans="6:7" x14ac:dyDescent="0.3">
      <c r="F357" s="200"/>
      <c r="G357" s="290"/>
    </row>
    <row r="358" spans="6:7" x14ac:dyDescent="0.3">
      <c r="F358" s="200"/>
      <c r="G358" s="290"/>
    </row>
    <row r="359" spans="6:7" x14ac:dyDescent="0.3">
      <c r="F359" s="200"/>
      <c r="G359" s="290"/>
    </row>
    <row r="360" spans="6:7" x14ac:dyDescent="0.3">
      <c r="F360" s="200"/>
      <c r="G360" s="290"/>
    </row>
    <row r="361" spans="6:7" x14ac:dyDescent="0.3">
      <c r="F361" s="200"/>
      <c r="G361" s="290"/>
    </row>
    <row r="362" spans="6:7" x14ac:dyDescent="0.3">
      <c r="F362" s="200"/>
      <c r="G362" s="290"/>
    </row>
    <row r="363" spans="6:7" x14ac:dyDescent="0.3">
      <c r="F363" s="200"/>
      <c r="G363" s="290"/>
    </row>
    <row r="364" spans="6:7" x14ac:dyDescent="0.3">
      <c r="F364" s="200"/>
      <c r="G364" s="290"/>
    </row>
    <row r="365" spans="6:7" x14ac:dyDescent="0.3">
      <c r="F365" s="200"/>
      <c r="G365" s="290"/>
    </row>
    <row r="366" spans="6:7" x14ac:dyDescent="0.3">
      <c r="F366" s="200"/>
      <c r="G366" s="290"/>
    </row>
    <row r="367" spans="6:7" x14ac:dyDescent="0.3">
      <c r="F367" s="200"/>
      <c r="G367" s="290"/>
    </row>
    <row r="368" spans="6:7" x14ac:dyDescent="0.3">
      <c r="F368" s="200"/>
      <c r="G368" s="290"/>
    </row>
    <row r="369" spans="6:7" x14ac:dyDescent="0.3">
      <c r="F369" s="200"/>
      <c r="G369" s="290"/>
    </row>
    <row r="370" spans="6:7" x14ac:dyDescent="0.3">
      <c r="F370" s="200"/>
      <c r="G370" s="290"/>
    </row>
    <row r="371" spans="6:7" x14ac:dyDescent="0.3">
      <c r="F371" s="200"/>
      <c r="G371" s="290"/>
    </row>
    <row r="372" spans="6:7" x14ac:dyDescent="0.3">
      <c r="F372" s="200"/>
      <c r="G372" s="290"/>
    </row>
    <row r="373" spans="6:7" x14ac:dyDescent="0.3">
      <c r="F373" s="200"/>
      <c r="G373" s="290"/>
    </row>
    <row r="374" spans="6:7" x14ac:dyDescent="0.3">
      <c r="F374" s="200"/>
      <c r="G374" s="290"/>
    </row>
    <row r="375" spans="6:7" x14ac:dyDescent="0.3">
      <c r="F375" s="200"/>
      <c r="G375" s="290"/>
    </row>
    <row r="376" spans="6:7" x14ac:dyDescent="0.3">
      <c r="F376" s="200"/>
      <c r="G376" s="290"/>
    </row>
    <row r="377" spans="6:7" x14ac:dyDescent="0.3">
      <c r="F377" s="200"/>
      <c r="G377" s="290"/>
    </row>
    <row r="378" spans="6:7" x14ac:dyDescent="0.3">
      <c r="F378" s="200"/>
      <c r="G378" s="290"/>
    </row>
    <row r="379" spans="6:7" x14ac:dyDescent="0.3">
      <c r="F379" s="200"/>
      <c r="G379" s="290"/>
    </row>
    <row r="380" spans="6:7" x14ac:dyDescent="0.3">
      <c r="F380" s="200"/>
      <c r="G380" s="290"/>
    </row>
    <row r="381" spans="6:7" x14ac:dyDescent="0.3">
      <c r="F381" s="200"/>
      <c r="G381" s="290"/>
    </row>
    <row r="382" spans="6:7" x14ac:dyDescent="0.3">
      <c r="F382" s="200"/>
      <c r="G382" s="290"/>
    </row>
    <row r="383" spans="6:7" x14ac:dyDescent="0.3">
      <c r="F383" s="200"/>
      <c r="G383" s="290"/>
    </row>
    <row r="384" spans="6:7" x14ac:dyDescent="0.3">
      <c r="F384" s="200"/>
      <c r="G384" s="290"/>
    </row>
    <row r="385" spans="6:7" x14ac:dyDescent="0.3">
      <c r="F385" s="200"/>
      <c r="G385" s="290"/>
    </row>
    <row r="386" spans="6:7" x14ac:dyDescent="0.3">
      <c r="F386" s="200"/>
      <c r="G386" s="290"/>
    </row>
    <row r="387" spans="6:7" x14ac:dyDescent="0.3">
      <c r="F387" s="200"/>
      <c r="G387" s="290"/>
    </row>
    <row r="388" spans="6:7" x14ac:dyDescent="0.3">
      <c r="F388" s="200"/>
      <c r="G388" s="290"/>
    </row>
    <row r="389" spans="6:7" x14ac:dyDescent="0.3">
      <c r="F389" s="200"/>
      <c r="G389" s="290"/>
    </row>
    <row r="390" spans="6:7" x14ac:dyDescent="0.3">
      <c r="F390" s="200"/>
      <c r="G390" s="290"/>
    </row>
    <row r="391" spans="6:7" x14ac:dyDescent="0.3">
      <c r="F391" s="200"/>
      <c r="G391" s="290"/>
    </row>
    <row r="392" spans="6:7" x14ac:dyDescent="0.3">
      <c r="F392" s="200"/>
      <c r="G392" s="290"/>
    </row>
    <row r="393" spans="6:7" x14ac:dyDescent="0.3">
      <c r="F393" s="200"/>
      <c r="G393" s="290"/>
    </row>
    <row r="394" spans="6:7" x14ac:dyDescent="0.3">
      <c r="F394" s="200"/>
      <c r="G394" s="290"/>
    </row>
    <row r="395" spans="6:7" x14ac:dyDescent="0.3">
      <c r="F395" s="200"/>
      <c r="G395" s="290"/>
    </row>
    <row r="396" spans="6:7" x14ac:dyDescent="0.3">
      <c r="F396" s="200"/>
      <c r="G396" s="290"/>
    </row>
    <row r="397" spans="6:7" x14ac:dyDescent="0.3">
      <c r="F397" s="200"/>
      <c r="G397" s="290"/>
    </row>
    <row r="398" spans="6:7" x14ac:dyDescent="0.3">
      <c r="F398" s="200"/>
      <c r="G398" s="290"/>
    </row>
    <row r="399" spans="6:7" x14ac:dyDescent="0.3">
      <c r="F399" s="200"/>
      <c r="G399" s="290"/>
    </row>
  </sheetData>
  <mergeCells count="12">
    <mergeCell ref="A81:A85"/>
    <mergeCell ref="A100:A104"/>
    <mergeCell ref="H4:L4"/>
    <mergeCell ref="M4:Q4"/>
    <mergeCell ref="D5:E5"/>
    <mergeCell ref="F5:G5"/>
    <mergeCell ref="I5:J5"/>
    <mergeCell ref="N5:O5"/>
    <mergeCell ref="P5:Q5"/>
    <mergeCell ref="A66:A68"/>
    <mergeCell ref="K5:L5"/>
    <mergeCell ref="C4:G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98BA4A-389D-4B15-8669-9CA26FF688C4}">
  <sheetPr codeName="Sheet6"/>
  <dimension ref="A1:E48"/>
  <sheetViews>
    <sheetView workbookViewId="0">
      <selection activeCell="O25" sqref="O25"/>
    </sheetView>
  </sheetViews>
  <sheetFormatPr defaultRowHeight="14.4" x14ac:dyDescent="0.3"/>
  <cols>
    <col min="1" max="1" width="8.33203125" bestFit="1" customWidth="1"/>
    <col min="2" max="2" width="8.44140625" bestFit="1" customWidth="1"/>
    <col min="3" max="5" width="7" bestFit="1" customWidth="1"/>
  </cols>
  <sheetData>
    <row r="1" spans="1:5" ht="15" customHeight="1" x14ac:dyDescent="0.3">
      <c r="A1" s="391" t="s">
        <v>90</v>
      </c>
      <c r="B1" s="391"/>
      <c r="C1" s="391"/>
      <c r="D1" s="391"/>
      <c r="E1" s="391"/>
    </row>
    <row r="2" spans="1:5" ht="15" customHeight="1" x14ac:dyDescent="0.3">
      <c r="A2" s="389"/>
      <c r="B2" s="389"/>
      <c r="C2" s="389" t="s">
        <v>91</v>
      </c>
      <c r="D2" s="389"/>
      <c r="E2" s="390" t="s">
        <v>6</v>
      </c>
    </row>
    <row r="3" spans="1:5" x14ac:dyDescent="0.3">
      <c r="A3" s="389"/>
      <c r="B3" s="389"/>
      <c r="C3" s="115">
        <v>0</v>
      </c>
      <c r="D3" s="115">
        <v>1</v>
      </c>
      <c r="E3" s="390"/>
    </row>
    <row r="4" spans="1:5" x14ac:dyDescent="0.3">
      <c r="A4" s="206" t="s">
        <v>92</v>
      </c>
      <c r="B4" s="206"/>
      <c r="C4" s="387">
        <v>163565</v>
      </c>
      <c r="D4" s="387">
        <v>213446</v>
      </c>
      <c r="E4" s="387">
        <v>377011</v>
      </c>
    </row>
    <row r="5" spans="1:5" ht="28.8" x14ac:dyDescent="0.3">
      <c r="A5" s="386" t="s">
        <v>93</v>
      </c>
      <c r="B5" s="209" t="s">
        <v>94</v>
      </c>
      <c r="C5" s="387"/>
      <c r="D5" s="387"/>
      <c r="E5" s="387"/>
    </row>
    <row r="6" spans="1:5" x14ac:dyDescent="0.3">
      <c r="A6" s="386"/>
      <c r="B6" s="209" t="s">
        <v>95</v>
      </c>
      <c r="C6" s="205">
        <v>25.89</v>
      </c>
      <c r="D6" s="205">
        <v>33.78</v>
      </c>
      <c r="E6" s="205">
        <v>59.67</v>
      </c>
    </row>
    <row r="7" spans="1:5" x14ac:dyDescent="0.3">
      <c r="A7" s="386"/>
      <c r="B7" s="209" t="s">
        <v>96</v>
      </c>
      <c r="C7" s="205">
        <v>43.38</v>
      </c>
      <c r="D7" s="205">
        <v>56.62</v>
      </c>
      <c r="E7" s="205"/>
    </row>
    <row r="8" spans="1:5" x14ac:dyDescent="0.3">
      <c r="A8" s="386"/>
      <c r="B8" s="209" t="s">
        <v>97</v>
      </c>
      <c r="C8" s="205">
        <v>48.08</v>
      </c>
      <c r="D8" s="205">
        <v>73.180000000000007</v>
      </c>
      <c r="E8" s="205"/>
    </row>
    <row r="9" spans="1:5" ht="28.8" x14ac:dyDescent="0.3">
      <c r="A9" s="386" t="s">
        <v>24</v>
      </c>
      <c r="B9" s="209" t="s">
        <v>94</v>
      </c>
      <c r="C9" s="205">
        <v>176642</v>
      </c>
      <c r="D9" s="205">
        <v>78221</v>
      </c>
      <c r="E9" s="205">
        <v>254863</v>
      </c>
    </row>
    <row r="10" spans="1:5" x14ac:dyDescent="0.3">
      <c r="A10" s="386"/>
      <c r="B10" s="209" t="s">
        <v>95</v>
      </c>
      <c r="C10" s="205">
        <v>27.96</v>
      </c>
      <c r="D10" s="205">
        <v>12.38</v>
      </c>
      <c r="E10" s="205">
        <v>40.33</v>
      </c>
    </row>
    <row r="11" spans="1:5" x14ac:dyDescent="0.3">
      <c r="A11" s="386"/>
      <c r="B11" s="209" t="s">
        <v>96</v>
      </c>
      <c r="C11" s="205">
        <v>69.31</v>
      </c>
      <c r="D11" s="205">
        <v>30.69</v>
      </c>
      <c r="E11" s="205"/>
    </row>
    <row r="12" spans="1:5" x14ac:dyDescent="0.3">
      <c r="A12" s="386"/>
      <c r="B12" s="209" t="s">
        <v>97</v>
      </c>
      <c r="C12" s="205">
        <v>51.92</v>
      </c>
      <c r="D12" s="205">
        <v>26.82</v>
      </c>
      <c r="E12" s="205"/>
    </row>
    <row r="13" spans="1:5" x14ac:dyDescent="0.3">
      <c r="A13" s="206"/>
      <c r="B13" s="206"/>
      <c r="C13" s="387">
        <v>340207</v>
      </c>
      <c r="D13" s="387">
        <v>291667</v>
      </c>
      <c r="E13" s="387">
        <v>631874</v>
      </c>
    </row>
    <row r="14" spans="1:5" ht="28.8" x14ac:dyDescent="0.3">
      <c r="A14" s="388" t="s">
        <v>6</v>
      </c>
      <c r="B14" s="209" t="s">
        <v>94</v>
      </c>
      <c r="C14" s="387"/>
      <c r="D14" s="387"/>
      <c r="E14" s="387"/>
    </row>
    <row r="15" spans="1:5" x14ac:dyDescent="0.3">
      <c r="A15" s="388"/>
      <c r="B15" s="209" t="s">
        <v>95</v>
      </c>
      <c r="C15" s="205">
        <v>53.84</v>
      </c>
      <c r="D15" s="205">
        <v>46.16</v>
      </c>
      <c r="E15" s="205">
        <v>100</v>
      </c>
    </row>
    <row r="17" spans="1:5" ht="15" customHeight="1" x14ac:dyDescent="0.3">
      <c r="A17" s="391" t="s">
        <v>90</v>
      </c>
      <c r="B17" s="391"/>
      <c r="C17" s="391"/>
      <c r="D17" s="391"/>
      <c r="E17" s="391"/>
    </row>
    <row r="18" spans="1:5" ht="15" customHeight="1" x14ac:dyDescent="0.3">
      <c r="A18" s="389"/>
      <c r="B18" s="389"/>
      <c r="C18" s="389" t="s">
        <v>91</v>
      </c>
      <c r="D18" s="389"/>
      <c r="E18" s="390" t="s">
        <v>6</v>
      </c>
    </row>
    <row r="19" spans="1:5" x14ac:dyDescent="0.3">
      <c r="A19" s="389"/>
      <c r="B19" s="389"/>
      <c r="C19" s="115">
        <v>0</v>
      </c>
      <c r="D19" s="115">
        <v>1</v>
      </c>
      <c r="E19" s="390"/>
    </row>
    <row r="20" spans="1:5" x14ac:dyDescent="0.3">
      <c r="A20" s="206" t="s">
        <v>92</v>
      </c>
      <c r="B20" s="206"/>
      <c r="C20" s="387">
        <v>161859</v>
      </c>
      <c r="D20" s="387">
        <v>206642</v>
      </c>
      <c r="E20" s="387">
        <v>368501</v>
      </c>
    </row>
    <row r="21" spans="1:5" ht="28.8" x14ac:dyDescent="0.3">
      <c r="A21" s="386" t="s">
        <v>93</v>
      </c>
      <c r="B21" s="209" t="s">
        <v>94</v>
      </c>
      <c r="C21" s="387"/>
      <c r="D21" s="387"/>
      <c r="E21" s="387"/>
    </row>
    <row r="22" spans="1:5" x14ac:dyDescent="0.3">
      <c r="A22" s="386"/>
      <c r="B22" s="209" t="s">
        <v>95</v>
      </c>
      <c r="C22" s="205">
        <v>26.01</v>
      </c>
      <c r="D22" s="205">
        <v>33.21</v>
      </c>
      <c r="E22" s="205">
        <v>59.22</v>
      </c>
    </row>
    <row r="23" spans="1:5" x14ac:dyDescent="0.3">
      <c r="A23" s="386"/>
      <c r="B23" s="209" t="s">
        <v>96</v>
      </c>
      <c r="C23" s="205">
        <v>43.92</v>
      </c>
      <c r="D23" s="205">
        <v>56.08</v>
      </c>
      <c r="E23" s="205"/>
    </row>
    <row r="24" spans="1:5" x14ac:dyDescent="0.3">
      <c r="A24" s="386"/>
      <c r="B24" s="209" t="s">
        <v>97</v>
      </c>
      <c r="C24" s="205">
        <v>47.61</v>
      </c>
      <c r="D24" s="205">
        <v>73.22</v>
      </c>
      <c r="E24" s="205"/>
    </row>
    <row r="25" spans="1:5" ht="28.8" x14ac:dyDescent="0.3">
      <c r="A25" s="386" t="s">
        <v>24</v>
      </c>
      <c r="B25" s="209" t="s">
        <v>94</v>
      </c>
      <c r="C25" s="205">
        <v>178144</v>
      </c>
      <c r="D25" s="205">
        <v>75573</v>
      </c>
      <c r="E25" s="205">
        <v>253717</v>
      </c>
    </row>
    <row r="26" spans="1:5" x14ac:dyDescent="0.3">
      <c r="A26" s="386"/>
      <c r="B26" s="209" t="s">
        <v>95</v>
      </c>
      <c r="C26" s="205">
        <v>28.63</v>
      </c>
      <c r="D26" s="205">
        <v>12.15</v>
      </c>
      <c r="E26" s="205">
        <v>40.78</v>
      </c>
    </row>
    <row r="27" spans="1:5" x14ac:dyDescent="0.3">
      <c r="A27" s="386"/>
      <c r="B27" s="209" t="s">
        <v>96</v>
      </c>
      <c r="C27" s="205">
        <v>70.209999999999994</v>
      </c>
      <c r="D27" s="205">
        <v>29.79</v>
      </c>
      <c r="E27" s="205"/>
    </row>
    <row r="28" spans="1:5" x14ac:dyDescent="0.3">
      <c r="A28" s="386"/>
      <c r="B28" s="209" t="s">
        <v>97</v>
      </c>
      <c r="C28" s="205">
        <v>52.39</v>
      </c>
      <c r="D28" s="205">
        <v>26.78</v>
      </c>
      <c r="E28" s="205"/>
    </row>
    <row r="29" spans="1:5" x14ac:dyDescent="0.3">
      <c r="A29" s="206"/>
      <c r="B29" s="206"/>
      <c r="C29" s="387">
        <v>340003</v>
      </c>
      <c r="D29" s="387">
        <v>282215</v>
      </c>
      <c r="E29" s="387">
        <v>622218</v>
      </c>
    </row>
    <row r="30" spans="1:5" ht="28.8" x14ac:dyDescent="0.3">
      <c r="A30" s="388" t="s">
        <v>6</v>
      </c>
      <c r="B30" s="209" t="s">
        <v>94</v>
      </c>
      <c r="C30" s="387"/>
      <c r="D30" s="387"/>
      <c r="E30" s="387"/>
    </row>
    <row r="31" spans="1:5" x14ac:dyDescent="0.3">
      <c r="A31" s="388"/>
      <c r="B31" s="209" t="s">
        <v>95</v>
      </c>
      <c r="C31" s="205">
        <v>54.64</v>
      </c>
      <c r="D31" s="205">
        <v>45.36</v>
      </c>
      <c r="E31" s="205">
        <v>100</v>
      </c>
    </row>
    <row r="33" spans="1:5" ht="15" customHeight="1" x14ac:dyDescent="0.3">
      <c r="A33" s="391" t="s">
        <v>90</v>
      </c>
      <c r="B33" s="391"/>
      <c r="C33" s="391"/>
      <c r="D33" s="391"/>
      <c r="E33" s="391"/>
    </row>
    <row r="34" spans="1:5" ht="15" customHeight="1" x14ac:dyDescent="0.3">
      <c r="A34" s="389"/>
      <c r="B34" s="389"/>
      <c r="C34" s="389" t="s">
        <v>91</v>
      </c>
      <c r="D34" s="389"/>
      <c r="E34" s="390" t="s">
        <v>6</v>
      </c>
    </row>
    <row r="35" spans="1:5" x14ac:dyDescent="0.3">
      <c r="A35" s="389"/>
      <c r="B35" s="389"/>
      <c r="C35" s="115">
        <v>0</v>
      </c>
      <c r="D35" s="115">
        <v>1</v>
      </c>
      <c r="E35" s="390"/>
    </row>
    <row r="36" spans="1:5" s="114" customFormat="1" x14ac:dyDescent="0.3">
      <c r="A36" s="207"/>
      <c r="B36" s="207"/>
      <c r="C36" s="115"/>
      <c r="D36" s="115"/>
      <c r="E36" s="208"/>
    </row>
    <row r="37" spans="1:5" x14ac:dyDescent="0.3">
      <c r="A37" s="206" t="s">
        <v>92</v>
      </c>
      <c r="B37" s="206"/>
      <c r="C37" s="387">
        <v>158653</v>
      </c>
      <c r="D37" s="387">
        <v>219608</v>
      </c>
      <c r="E37" s="387">
        <v>378261</v>
      </c>
    </row>
    <row r="38" spans="1:5" ht="28.8" x14ac:dyDescent="0.3">
      <c r="A38" s="386" t="s">
        <v>93</v>
      </c>
      <c r="B38" s="209" t="s">
        <v>94</v>
      </c>
      <c r="C38" s="387"/>
      <c r="D38" s="387"/>
      <c r="E38" s="387"/>
    </row>
    <row r="39" spans="1:5" x14ac:dyDescent="0.3">
      <c r="A39" s="386"/>
      <c r="B39" s="209" t="s">
        <v>95</v>
      </c>
      <c r="C39" s="205">
        <v>25.61</v>
      </c>
      <c r="D39" s="205">
        <v>35.44</v>
      </c>
      <c r="E39" s="205">
        <v>61.05</v>
      </c>
    </row>
    <row r="40" spans="1:5" x14ac:dyDescent="0.3">
      <c r="A40" s="386"/>
      <c r="B40" s="209" t="s">
        <v>96</v>
      </c>
      <c r="C40" s="205">
        <v>41.94</v>
      </c>
      <c r="D40" s="205">
        <v>58.06</v>
      </c>
      <c r="E40" s="205"/>
    </row>
    <row r="41" spans="1:5" x14ac:dyDescent="0.3">
      <c r="A41" s="386"/>
      <c r="B41" s="209" t="s">
        <v>97</v>
      </c>
      <c r="C41" s="205">
        <v>47.57</v>
      </c>
      <c r="D41" s="205">
        <v>76.760000000000005</v>
      </c>
      <c r="E41" s="205"/>
    </row>
    <row r="42" spans="1:5" ht="28.8" x14ac:dyDescent="0.3">
      <c r="A42" s="386" t="s">
        <v>24</v>
      </c>
      <c r="B42" s="209" t="s">
        <v>94</v>
      </c>
      <c r="C42" s="205">
        <v>174874</v>
      </c>
      <c r="D42" s="205">
        <v>66476</v>
      </c>
      <c r="E42" s="205">
        <v>241350</v>
      </c>
    </row>
    <row r="43" spans="1:5" x14ac:dyDescent="0.3">
      <c r="A43" s="386"/>
      <c r="B43" s="209" t="s">
        <v>95</v>
      </c>
      <c r="C43" s="205">
        <v>28.22</v>
      </c>
      <c r="D43" s="205">
        <v>10.73</v>
      </c>
      <c r="E43" s="205">
        <v>38.950000000000003</v>
      </c>
    </row>
    <row r="44" spans="1:5" x14ac:dyDescent="0.3">
      <c r="A44" s="386"/>
      <c r="B44" s="209" t="s">
        <v>96</v>
      </c>
      <c r="C44" s="205">
        <v>72.459999999999994</v>
      </c>
      <c r="D44" s="205">
        <v>27.54</v>
      </c>
      <c r="E44" s="205"/>
    </row>
    <row r="45" spans="1:5" x14ac:dyDescent="0.3">
      <c r="A45" s="386"/>
      <c r="B45" s="209" t="s">
        <v>97</v>
      </c>
      <c r="C45" s="205">
        <v>52.43</v>
      </c>
      <c r="D45" s="205">
        <v>23.24</v>
      </c>
      <c r="E45" s="205"/>
    </row>
    <row r="46" spans="1:5" x14ac:dyDescent="0.3">
      <c r="A46" s="206"/>
      <c r="B46" s="206"/>
      <c r="C46" s="387">
        <v>333527</v>
      </c>
      <c r="D46" s="387">
        <v>286084</v>
      </c>
      <c r="E46" s="387">
        <v>619611</v>
      </c>
    </row>
    <row r="47" spans="1:5" ht="28.8" x14ac:dyDescent="0.3">
      <c r="A47" s="388" t="s">
        <v>6</v>
      </c>
      <c r="B47" s="209" t="s">
        <v>94</v>
      </c>
      <c r="C47" s="387"/>
      <c r="D47" s="387"/>
      <c r="E47" s="387"/>
    </row>
    <row r="48" spans="1:5" x14ac:dyDescent="0.3">
      <c r="A48" s="388"/>
      <c r="B48" s="209" t="s">
        <v>95</v>
      </c>
      <c r="C48" s="205">
        <v>53.83</v>
      </c>
      <c r="D48" s="205">
        <v>46.17</v>
      </c>
      <c r="E48" s="205">
        <v>100</v>
      </c>
    </row>
  </sheetData>
  <mergeCells count="39">
    <mergeCell ref="A17:E17"/>
    <mergeCell ref="A1:E1"/>
    <mergeCell ref="A2:B3"/>
    <mergeCell ref="C2:D2"/>
    <mergeCell ref="E2:E3"/>
    <mergeCell ref="C4:C5"/>
    <mergeCell ref="D4:D5"/>
    <mergeCell ref="E4:E5"/>
    <mergeCell ref="A5:A8"/>
    <mergeCell ref="A9:A12"/>
    <mergeCell ref="C13:C14"/>
    <mergeCell ref="D13:D14"/>
    <mergeCell ref="E13:E14"/>
    <mergeCell ref="A14:A15"/>
    <mergeCell ref="A33:E33"/>
    <mergeCell ref="A18:B19"/>
    <mergeCell ref="C18:D18"/>
    <mergeCell ref="E18:E19"/>
    <mergeCell ref="C20:C21"/>
    <mergeCell ref="D20:D21"/>
    <mergeCell ref="E20:E21"/>
    <mergeCell ref="A21:A24"/>
    <mergeCell ref="A25:A28"/>
    <mergeCell ref="C29:C30"/>
    <mergeCell ref="D29:D30"/>
    <mergeCell ref="E29:E30"/>
    <mergeCell ref="A30:A31"/>
    <mergeCell ref="A34:B35"/>
    <mergeCell ref="C34:D34"/>
    <mergeCell ref="E34:E35"/>
    <mergeCell ref="C37:C38"/>
    <mergeCell ref="D37:D38"/>
    <mergeCell ref="E37:E38"/>
    <mergeCell ref="A38:A41"/>
    <mergeCell ref="A42:A45"/>
    <mergeCell ref="C46:C47"/>
    <mergeCell ref="D46:D47"/>
    <mergeCell ref="E46:E47"/>
    <mergeCell ref="A47:A4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4B4A20-9DBE-4F30-ACA0-55915C723207}">
  <sheetPr codeName="Sheet7"/>
  <dimension ref="A2:J47"/>
  <sheetViews>
    <sheetView zoomScale="90" zoomScaleNormal="90" workbookViewId="0">
      <pane xSplit="1" ySplit="3" topLeftCell="B25" activePane="bottomRight" state="frozen"/>
      <selection pane="topRight" activeCell="B1" sqref="B1"/>
      <selection pane="bottomLeft" activeCell="A4" sqref="A4"/>
      <selection pane="bottomRight" activeCell="T54" sqref="T53:T54"/>
    </sheetView>
  </sheetViews>
  <sheetFormatPr defaultRowHeight="14.4" x14ac:dyDescent="0.3"/>
  <cols>
    <col min="1" max="1" width="49.44140625" bestFit="1" customWidth="1"/>
    <col min="2" max="3" width="9.88671875" style="35" bestFit="1" customWidth="1"/>
    <col min="4" max="4" width="8.88671875" style="36"/>
    <col min="5" max="5" width="9.109375" style="36"/>
    <col min="6" max="6" width="9.88671875" style="35" bestFit="1" customWidth="1"/>
    <col min="7" max="7" width="8.88671875" style="36"/>
  </cols>
  <sheetData>
    <row r="2" spans="1:8" x14ac:dyDescent="0.3">
      <c r="A2" s="197"/>
      <c r="B2" s="35" t="s">
        <v>98</v>
      </c>
      <c r="C2" s="393" t="s">
        <v>99</v>
      </c>
      <c r="D2" s="393"/>
      <c r="E2" s="203"/>
      <c r="F2" s="393" t="s">
        <v>100</v>
      </c>
      <c r="G2" s="393"/>
      <c r="H2" s="197"/>
    </row>
    <row r="3" spans="1:8" s="82" customFormat="1" x14ac:dyDescent="0.3">
      <c r="A3" s="197"/>
      <c r="B3" s="210" t="s">
        <v>0</v>
      </c>
      <c r="C3" s="210" t="s">
        <v>0</v>
      </c>
      <c r="D3" s="38" t="s">
        <v>101</v>
      </c>
      <c r="E3" s="38" t="s">
        <v>102</v>
      </c>
      <c r="F3" s="210" t="s">
        <v>0</v>
      </c>
      <c r="G3" s="38" t="s">
        <v>2</v>
      </c>
      <c r="H3" s="38" t="s">
        <v>102</v>
      </c>
    </row>
    <row r="4" spans="1:8" x14ac:dyDescent="0.3">
      <c r="A4" s="197" t="s">
        <v>6</v>
      </c>
      <c r="H4" s="197"/>
    </row>
    <row r="6" spans="1:8" x14ac:dyDescent="0.3">
      <c r="A6" s="197" t="s">
        <v>103</v>
      </c>
      <c r="H6" s="197"/>
    </row>
    <row r="7" spans="1:8" x14ac:dyDescent="0.3">
      <c r="A7" s="197" t="s">
        <v>104</v>
      </c>
      <c r="H7" s="197"/>
    </row>
    <row r="8" spans="1:8" x14ac:dyDescent="0.3">
      <c r="A8" s="197" t="s">
        <v>105</v>
      </c>
      <c r="H8" s="197"/>
    </row>
    <row r="9" spans="1:8" x14ac:dyDescent="0.3">
      <c r="A9" s="197" t="s">
        <v>106</v>
      </c>
      <c r="H9" s="197"/>
    </row>
    <row r="10" spans="1:8" x14ac:dyDescent="0.3">
      <c r="A10" s="197" t="s">
        <v>107</v>
      </c>
      <c r="H10" s="197"/>
    </row>
    <row r="11" spans="1:8" x14ac:dyDescent="0.3">
      <c r="A11" s="197" t="s">
        <v>108</v>
      </c>
      <c r="H11" s="197"/>
    </row>
    <row r="12" spans="1:8" x14ac:dyDescent="0.3">
      <c r="A12" s="197" t="s">
        <v>109</v>
      </c>
      <c r="H12" s="197"/>
    </row>
    <row r="14" spans="1:8" x14ac:dyDescent="0.3">
      <c r="A14" s="197" t="s">
        <v>30</v>
      </c>
      <c r="H14" s="197"/>
    </row>
    <row r="15" spans="1:8" x14ac:dyDescent="0.3">
      <c r="A15" s="197" t="s">
        <v>31</v>
      </c>
      <c r="H15" s="197"/>
    </row>
    <row r="16" spans="1:8" x14ac:dyDescent="0.3">
      <c r="A16" s="197" t="s">
        <v>32</v>
      </c>
      <c r="H16" s="197"/>
    </row>
    <row r="17" spans="1:7" s="83" customFormat="1" x14ac:dyDescent="0.3">
      <c r="A17" s="197" t="s">
        <v>33</v>
      </c>
      <c r="B17" s="35"/>
      <c r="C17" s="35"/>
      <c r="D17" s="36"/>
      <c r="E17" s="36"/>
      <c r="F17" s="35"/>
      <c r="G17" s="36"/>
    </row>
    <row r="18" spans="1:7" s="82" customFormat="1" x14ac:dyDescent="0.3">
      <c r="A18" s="197"/>
      <c r="B18" s="35"/>
      <c r="C18" s="35"/>
      <c r="D18" s="36"/>
      <c r="E18" s="36"/>
      <c r="F18" s="35"/>
      <c r="G18" s="36"/>
    </row>
    <row r="19" spans="1:7" x14ac:dyDescent="0.3">
      <c r="A19" s="197" t="s">
        <v>110</v>
      </c>
    </row>
    <row r="20" spans="1:7" x14ac:dyDescent="0.3">
      <c r="A20" s="197" t="s">
        <v>39</v>
      </c>
    </row>
    <row r="21" spans="1:7" x14ac:dyDescent="0.3">
      <c r="A21" s="197" t="s">
        <v>41</v>
      </c>
    </row>
    <row r="22" spans="1:7" x14ac:dyDescent="0.3">
      <c r="A22" s="197" t="s">
        <v>40</v>
      </c>
    </row>
    <row r="23" spans="1:7" x14ac:dyDescent="0.3">
      <c r="A23" s="197" t="s">
        <v>42</v>
      </c>
    </row>
    <row r="24" spans="1:7" x14ac:dyDescent="0.3">
      <c r="A24" s="197" t="s">
        <v>88</v>
      </c>
    </row>
    <row r="25" spans="1:7" x14ac:dyDescent="0.3">
      <c r="A25" s="197" t="s">
        <v>89</v>
      </c>
    </row>
    <row r="26" spans="1:7" x14ac:dyDescent="0.3">
      <c r="A26" s="197" t="s">
        <v>45</v>
      </c>
    </row>
    <row r="27" spans="1:7" x14ac:dyDescent="0.3">
      <c r="A27" s="197" t="s">
        <v>46</v>
      </c>
    </row>
    <row r="28" spans="1:7" x14ac:dyDescent="0.3">
      <c r="A28" s="197" t="s">
        <v>33</v>
      </c>
    </row>
    <row r="30" spans="1:7" x14ac:dyDescent="0.3">
      <c r="A30" s="197" t="s">
        <v>111</v>
      </c>
    </row>
    <row r="31" spans="1:7" s="75" customFormat="1" x14ac:dyDescent="0.3">
      <c r="A31" s="197" t="s">
        <v>71</v>
      </c>
      <c r="B31" s="35"/>
      <c r="C31" s="35"/>
      <c r="D31" s="36"/>
      <c r="E31" s="36"/>
      <c r="F31" s="35"/>
      <c r="G31" s="36"/>
    </row>
    <row r="32" spans="1:7" x14ac:dyDescent="0.3">
      <c r="A32" s="197" t="s">
        <v>34</v>
      </c>
    </row>
    <row r="33" spans="1:10" x14ac:dyDescent="0.3">
      <c r="A33" s="197" t="s">
        <v>35</v>
      </c>
      <c r="H33" s="197"/>
      <c r="I33" s="197"/>
      <c r="J33" s="197"/>
    </row>
    <row r="34" spans="1:10" x14ac:dyDescent="0.3">
      <c r="A34" s="197" t="s">
        <v>36</v>
      </c>
      <c r="H34" s="197"/>
      <c r="I34" s="197"/>
      <c r="J34" s="197"/>
    </row>
    <row r="35" spans="1:10" x14ac:dyDescent="0.3">
      <c r="A35" s="197" t="s">
        <v>37</v>
      </c>
      <c r="H35" s="197"/>
      <c r="I35" s="197"/>
      <c r="J35" s="197"/>
    </row>
    <row r="36" spans="1:10" x14ac:dyDescent="0.3">
      <c r="A36" s="197" t="s">
        <v>33</v>
      </c>
      <c r="H36" s="197"/>
      <c r="I36" s="197"/>
      <c r="J36" s="197"/>
    </row>
    <row r="39" spans="1:10" x14ac:dyDescent="0.3">
      <c r="A39" s="197" t="s">
        <v>112</v>
      </c>
      <c r="H39" s="197"/>
      <c r="I39" s="197"/>
      <c r="J39" s="197"/>
    </row>
    <row r="40" spans="1:10" x14ac:dyDescent="0.3">
      <c r="A40" s="100" t="s">
        <v>113</v>
      </c>
      <c r="H40" s="197"/>
      <c r="I40" s="197"/>
      <c r="J40" s="197"/>
    </row>
    <row r="41" spans="1:10" x14ac:dyDescent="0.3">
      <c r="A41" s="100" t="s">
        <v>114</v>
      </c>
      <c r="H41" s="197"/>
      <c r="I41" s="197"/>
      <c r="J41" s="197"/>
    </row>
    <row r="42" spans="1:10" x14ac:dyDescent="0.3">
      <c r="A42" s="100" t="s">
        <v>115</v>
      </c>
      <c r="H42" s="197"/>
      <c r="I42" s="197"/>
      <c r="J42" s="197"/>
    </row>
    <row r="43" spans="1:10" x14ac:dyDescent="0.3">
      <c r="A43" s="100" t="s">
        <v>116</v>
      </c>
      <c r="H43" s="197"/>
      <c r="I43" s="197"/>
      <c r="J43" s="197"/>
    </row>
    <row r="44" spans="1:10" x14ac:dyDescent="0.3">
      <c r="A44" s="100" t="s">
        <v>117</v>
      </c>
      <c r="H44" s="197"/>
      <c r="I44" s="197"/>
      <c r="J44" s="197"/>
    </row>
    <row r="45" spans="1:10" x14ac:dyDescent="0.3">
      <c r="A45" s="197"/>
      <c r="B45" s="392" t="s">
        <v>98</v>
      </c>
      <c r="C45" s="392"/>
      <c r="D45" s="392"/>
      <c r="E45" s="392" t="s">
        <v>99</v>
      </c>
      <c r="F45" s="392"/>
      <c r="G45" s="392"/>
      <c r="H45" s="392" t="s">
        <v>100</v>
      </c>
      <c r="I45" s="392"/>
      <c r="J45" s="392"/>
    </row>
    <row r="46" spans="1:10" x14ac:dyDescent="0.3">
      <c r="A46" s="101" t="s">
        <v>118</v>
      </c>
      <c r="B46" s="210" t="s">
        <v>119</v>
      </c>
      <c r="C46" s="210" t="s">
        <v>0</v>
      </c>
      <c r="D46" s="38" t="s">
        <v>102</v>
      </c>
      <c r="E46" s="210" t="s">
        <v>119</v>
      </c>
      <c r="F46" s="210" t="s">
        <v>0</v>
      </c>
      <c r="G46" s="38" t="s">
        <v>102</v>
      </c>
      <c r="H46" s="210" t="s">
        <v>119</v>
      </c>
      <c r="I46" s="210" t="s">
        <v>0</v>
      </c>
      <c r="J46" s="38" t="s">
        <v>102</v>
      </c>
    </row>
    <row r="47" spans="1:10" x14ac:dyDescent="0.3">
      <c r="A47" s="101" t="s">
        <v>120</v>
      </c>
      <c r="H47" s="197"/>
      <c r="I47" s="197"/>
      <c r="J47" s="197"/>
    </row>
  </sheetData>
  <mergeCells count="5">
    <mergeCell ref="H45:J45"/>
    <mergeCell ref="E45:G45"/>
    <mergeCell ref="B45:D45"/>
    <mergeCell ref="C2:D2"/>
    <mergeCell ref="F2:G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CCFBEF-F05E-477C-8BF3-B8C171A0375C}">
  <sheetPr codeName="Sheet8"/>
  <dimension ref="A1:O144"/>
  <sheetViews>
    <sheetView zoomScale="115" zoomScaleNormal="11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H25" sqref="H25"/>
    </sheetView>
  </sheetViews>
  <sheetFormatPr defaultColWidth="9.109375" defaultRowHeight="14.4" x14ac:dyDescent="0.3"/>
  <cols>
    <col min="1" max="2" width="25.33203125" style="90" bestFit="1" customWidth="1"/>
    <col min="3" max="3" width="11.33203125" style="37" bestFit="1" customWidth="1"/>
    <col min="4" max="4" width="10" style="40" bestFit="1" customWidth="1"/>
    <col min="5" max="5" width="11.33203125" style="37" bestFit="1" customWidth="1"/>
    <col min="6" max="6" width="10" style="40" bestFit="1" customWidth="1"/>
    <col min="7" max="7" width="9.109375" style="40"/>
    <col min="8" max="8" width="11.33203125" style="37" bestFit="1" customWidth="1"/>
    <col min="9" max="9" width="10" style="40" bestFit="1" customWidth="1"/>
    <col min="10" max="10" width="8.88671875" style="40" bestFit="1" customWidth="1"/>
    <col min="11" max="16384" width="9.109375" style="90"/>
  </cols>
  <sheetData>
    <row r="1" spans="1:15" x14ac:dyDescent="0.3">
      <c r="A1" s="197" t="s">
        <v>121</v>
      </c>
      <c r="B1" s="197"/>
      <c r="K1" s="197"/>
      <c r="L1" s="197"/>
      <c r="M1" s="197"/>
      <c r="N1" s="197"/>
      <c r="O1" s="197"/>
    </row>
    <row r="2" spans="1:15" s="93" customFormat="1" x14ac:dyDescent="0.3">
      <c r="A2" s="197"/>
      <c r="B2" s="197"/>
      <c r="C2" s="37"/>
      <c r="D2" s="40"/>
      <c r="E2" s="37"/>
      <c r="F2" s="40"/>
      <c r="G2" s="40"/>
      <c r="H2" s="37"/>
      <c r="I2" s="40"/>
      <c r="J2" s="40"/>
      <c r="K2" s="197"/>
      <c r="L2" s="197"/>
      <c r="M2" s="197"/>
      <c r="N2" s="197"/>
      <c r="O2" s="197"/>
    </row>
    <row r="3" spans="1:15" x14ac:dyDescent="0.3">
      <c r="A3" s="197"/>
      <c r="B3" s="197"/>
      <c r="C3" s="394">
        <v>2018</v>
      </c>
      <c r="D3" s="394"/>
      <c r="E3" s="394">
        <v>2019</v>
      </c>
      <c r="F3" s="394"/>
      <c r="G3" s="394"/>
      <c r="H3" s="394">
        <v>2020</v>
      </c>
      <c r="I3" s="394"/>
      <c r="J3" s="394"/>
      <c r="K3" s="197"/>
      <c r="L3" s="197"/>
      <c r="M3" s="197"/>
      <c r="N3" s="197"/>
      <c r="O3" s="197"/>
    </row>
    <row r="4" spans="1:15" s="89" customFormat="1" x14ac:dyDescent="0.3">
      <c r="A4" s="203"/>
      <c r="B4" s="203"/>
      <c r="C4" s="78" t="s">
        <v>0</v>
      </c>
      <c r="D4" s="79" t="s">
        <v>1</v>
      </c>
      <c r="E4" s="78" t="s">
        <v>0</v>
      </c>
      <c r="F4" s="79" t="s">
        <v>1</v>
      </c>
      <c r="G4" s="79" t="s">
        <v>2</v>
      </c>
      <c r="H4" s="78" t="s">
        <v>0</v>
      </c>
      <c r="I4" s="79" t="s">
        <v>3</v>
      </c>
      <c r="J4" s="79" t="s">
        <v>2</v>
      </c>
      <c r="K4" s="203"/>
      <c r="L4" s="203"/>
      <c r="M4" s="203"/>
      <c r="N4" s="203"/>
      <c r="O4" s="203"/>
    </row>
    <row r="5" spans="1:15" s="89" customFormat="1" x14ac:dyDescent="0.3">
      <c r="A5" s="74" t="s">
        <v>122</v>
      </c>
      <c r="B5" s="203" t="s">
        <v>113</v>
      </c>
      <c r="C5" s="78"/>
      <c r="D5" s="79"/>
      <c r="E5" s="78"/>
      <c r="F5" s="79"/>
      <c r="G5" s="79"/>
      <c r="H5" s="78"/>
      <c r="I5" s="79"/>
      <c r="J5" s="79"/>
      <c r="K5" s="203"/>
      <c r="L5" s="203"/>
      <c r="M5" s="203"/>
      <c r="N5" s="203"/>
      <c r="O5" s="203"/>
    </row>
    <row r="6" spans="1:15" s="89" customFormat="1" x14ac:dyDescent="0.3">
      <c r="A6" s="203"/>
      <c r="B6" s="203" t="s">
        <v>114</v>
      </c>
      <c r="C6" s="78"/>
      <c r="D6" s="79"/>
      <c r="E6" s="78"/>
      <c r="F6" s="79"/>
      <c r="G6" s="79"/>
      <c r="H6" s="78"/>
      <c r="I6" s="79"/>
      <c r="J6" s="79"/>
      <c r="K6" s="203"/>
      <c r="L6" s="203"/>
      <c r="M6" s="203"/>
      <c r="N6" s="203"/>
      <c r="O6" s="203"/>
    </row>
    <row r="7" spans="1:15" s="89" customFormat="1" x14ac:dyDescent="0.3">
      <c r="A7" s="203"/>
      <c r="B7" s="203" t="s">
        <v>115</v>
      </c>
      <c r="C7" s="78"/>
      <c r="D7" s="79"/>
      <c r="E7" s="78"/>
      <c r="F7" s="79"/>
      <c r="G7" s="79"/>
      <c r="H7" s="78"/>
      <c r="I7" s="79"/>
      <c r="J7" s="79"/>
      <c r="K7" s="203"/>
      <c r="L7" s="203"/>
      <c r="M7" s="203"/>
      <c r="N7" s="203"/>
      <c r="O7" s="203"/>
    </row>
    <row r="8" spans="1:15" s="89" customFormat="1" x14ac:dyDescent="0.3">
      <c r="A8" s="203"/>
      <c r="B8" s="203" t="s">
        <v>116</v>
      </c>
      <c r="C8" s="78"/>
      <c r="D8" s="79"/>
      <c r="E8" s="78"/>
      <c r="F8" s="79"/>
      <c r="G8" s="79"/>
      <c r="H8" s="78"/>
      <c r="I8" s="79"/>
      <c r="J8" s="79"/>
      <c r="K8" s="203"/>
      <c r="L8" s="203"/>
      <c r="M8" s="203"/>
      <c r="N8" s="203"/>
      <c r="O8" s="203"/>
    </row>
    <row r="9" spans="1:15" s="89" customFormat="1" x14ac:dyDescent="0.3">
      <c r="A9" s="203"/>
      <c r="B9" s="203" t="s">
        <v>117</v>
      </c>
      <c r="C9" s="78"/>
      <c r="D9" s="79"/>
      <c r="E9" s="78"/>
      <c r="F9" s="79"/>
      <c r="G9" s="79"/>
      <c r="H9" s="78"/>
      <c r="I9" s="79"/>
      <c r="J9" s="79"/>
      <c r="K9" s="203"/>
      <c r="L9" s="203"/>
      <c r="M9" s="203"/>
      <c r="N9" s="203"/>
      <c r="O9" s="203"/>
    </row>
    <row r="10" spans="1:15" s="89" customFormat="1" x14ac:dyDescent="0.3">
      <c r="A10" s="203"/>
      <c r="B10" s="203"/>
      <c r="C10" s="78"/>
      <c r="D10" s="79"/>
      <c r="E10" s="78"/>
      <c r="F10" s="79"/>
      <c r="G10" s="79"/>
      <c r="H10" s="78"/>
      <c r="I10" s="79"/>
      <c r="J10" s="79"/>
      <c r="K10" s="203"/>
      <c r="L10" s="203"/>
      <c r="M10" s="203"/>
      <c r="N10" s="203"/>
      <c r="O10" s="203"/>
    </row>
    <row r="11" spans="1:15" s="89" customFormat="1" x14ac:dyDescent="0.3">
      <c r="A11" s="203"/>
      <c r="B11" s="197"/>
      <c r="C11" s="78"/>
      <c r="D11" s="79"/>
      <c r="E11" s="78"/>
      <c r="F11" s="79"/>
      <c r="G11" s="79"/>
      <c r="H11" s="78"/>
      <c r="I11" s="79"/>
      <c r="J11" s="79"/>
      <c r="K11" s="203"/>
      <c r="L11" s="203"/>
      <c r="M11" s="203"/>
      <c r="N11" s="203"/>
      <c r="O11" s="203"/>
    </row>
    <row r="13" spans="1:15" x14ac:dyDescent="0.3">
      <c r="A13" s="197" t="s">
        <v>24</v>
      </c>
      <c r="B13" s="203" t="s">
        <v>113</v>
      </c>
      <c r="K13" s="197"/>
      <c r="L13" s="197"/>
      <c r="M13" s="197"/>
      <c r="N13" s="197"/>
      <c r="O13" s="35"/>
    </row>
    <row r="14" spans="1:15" s="89" customFormat="1" x14ac:dyDescent="0.3">
      <c r="A14" s="203"/>
      <c r="B14" s="203" t="s">
        <v>114</v>
      </c>
      <c r="C14" s="78"/>
      <c r="D14" s="79"/>
      <c r="E14" s="78"/>
      <c r="F14" s="79"/>
      <c r="G14" s="79"/>
      <c r="H14" s="78"/>
      <c r="I14" s="79"/>
      <c r="J14" s="79"/>
      <c r="K14" s="203"/>
      <c r="L14" s="203"/>
      <c r="M14" s="203"/>
      <c r="N14" s="203"/>
      <c r="O14" s="203"/>
    </row>
    <row r="15" spans="1:15" s="89" customFormat="1" x14ac:dyDescent="0.3">
      <c r="A15" s="203"/>
      <c r="B15" s="203" t="s">
        <v>115</v>
      </c>
      <c r="C15" s="78"/>
      <c r="D15" s="79"/>
      <c r="E15" s="78"/>
      <c r="F15" s="79"/>
      <c r="G15" s="79"/>
      <c r="H15" s="78"/>
      <c r="I15" s="79"/>
      <c r="J15" s="79"/>
      <c r="K15" s="203"/>
      <c r="L15" s="203"/>
      <c r="M15" s="203"/>
      <c r="N15" s="203"/>
      <c r="O15" s="203"/>
    </row>
    <row r="16" spans="1:15" s="89" customFormat="1" x14ac:dyDescent="0.3">
      <c r="A16" s="203"/>
      <c r="B16" s="203" t="s">
        <v>116</v>
      </c>
      <c r="C16" s="78"/>
      <c r="D16" s="79"/>
      <c r="E16" s="78"/>
      <c r="F16" s="79"/>
      <c r="G16" s="79"/>
      <c r="H16" s="78"/>
      <c r="I16" s="79"/>
      <c r="J16" s="79"/>
      <c r="K16" s="203"/>
      <c r="L16" s="203"/>
      <c r="M16" s="203"/>
      <c r="N16" s="203"/>
      <c r="O16" s="203"/>
    </row>
    <row r="17" spans="1:11" s="89" customFormat="1" x14ac:dyDescent="0.3">
      <c r="A17" s="203"/>
      <c r="B17" s="203" t="s">
        <v>117</v>
      </c>
      <c r="C17" s="78"/>
      <c r="D17" s="79"/>
      <c r="E17" s="78"/>
      <c r="F17" s="79"/>
      <c r="G17" s="79"/>
      <c r="H17" s="78"/>
      <c r="I17" s="79"/>
      <c r="J17" s="79"/>
      <c r="K17" s="203"/>
    </row>
    <row r="18" spans="1:11" s="89" customFormat="1" x14ac:dyDescent="0.3">
      <c r="A18" s="203"/>
      <c r="B18" s="203"/>
      <c r="C18" s="78"/>
      <c r="D18" s="79"/>
      <c r="E18" s="78"/>
      <c r="F18" s="79"/>
      <c r="G18" s="79"/>
      <c r="H18" s="78"/>
      <c r="I18" s="79"/>
      <c r="J18" s="79"/>
      <c r="K18" s="203"/>
    </row>
    <row r="19" spans="1:11" s="89" customFormat="1" x14ac:dyDescent="0.3">
      <c r="A19" s="203"/>
      <c r="B19" s="197"/>
      <c r="C19" s="78"/>
      <c r="D19" s="79"/>
      <c r="E19" s="78"/>
      <c r="F19" s="79"/>
      <c r="G19" s="79"/>
      <c r="H19" s="78"/>
      <c r="I19" s="79"/>
      <c r="J19" s="79"/>
      <c r="K19" s="203"/>
    </row>
    <row r="20" spans="1:11" x14ac:dyDescent="0.3">
      <c r="A20" s="197" t="s">
        <v>123</v>
      </c>
      <c r="B20" s="203" t="s">
        <v>113</v>
      </c>
      <c r="K20" s="197"/>
    </row>
    <row r="21" spans="1:11" s="89" customFormat="1" x14ac:dyDescent="0.3">
      <c r="A21" s="203"/>
      <c r="B21" s="203" t="s">
        <v>114</v>
      </c>
      <c r="C21" s="78"/>
      <c r="D21" s="79"/>
      <c r="E21" s="78"/>
      <c r="F21" s="79"/>
      <c r="G21" s="79"/>
      <c r="H21" s="78"/>
      <c r="I21" s="79"/>
      <c r="J21" s="79"/>
      <c r="K21" s="203"/>
    </row>
    <row r="22" spans="1:11" s="89" customFormat="1" x14ac:dyDescent="0.3">
      <c r="A22" s="203"/>
      <c r="B22" s="203" t="s">
        <v>115</v>
      </c>
      <c r="C22" s="78"/>
      <c r="D22" s="79"/>
      <c r="E22" s="78"/>
      <c r="F22" s="79"/>
      <c r="G22" s="79"/>
      <c r="H22" s="78"/>
      <c r="I22" s="79"/>
      <c r="J22" s="79"/>
      <c r="K22" s="203"/>
    </row>
    <row r="23" spans="1:11" s="89" customFormat="1" x14ac:dyDescent="0.3">
      <c r="A23" s="203"/>
      <c r="B23" s="203" t="s">
        <v>116</v>
      </c>
      <c r="C23" s="78"/>
      <c r="D23" s="79"/>
      <c r="E23" s="78"/>
      <c r="F23" s="79"/>
      <c r="G23" s="79"/>
      <c r="H23" s="78"/>
      <c r="I23" s="79"/>
      <c r="J23" s="79"/>
      <c r="K23" s="203"/>
    </row>
    <row r="24" spans="1:11" s="89" customFormat="1" x14ac:dyDescent="0.3">
      <c r="A24" s="203"/>
      <c r="B24" s="203" t="s">
        <v>117</v>
      </c>
      <c r="C24" s="78"/>
      <c r="D24" s="79"/>
      <c r="E24" s="78"/>
      <c r="F24" s="79"/>
      <c r="G24" s="79"/>
      <c r="H24" s="78"/>
      <c r="I24" s="79"/>
      <c r="J24" s="79"/>
      <c r="K24" s="203"/>
    </row>
    <row r="25" spans="1:11" s="89" customFormat="1" x14ac:dyDescent="0.3">
      <c r="A25" s="203"/>
      <c r="B25" s="197"/>
      <c r="C25" s="78"/>
      <c r="D25" s="79"/>
      <c r="E25" s="78"/>
      <c r="F25" s="79"/>
      <c r="G25" s="79"/>
      <c r="H25" s="78"/>
      <c r="I25" s="79"/>
      <c r="J25" s="79"/>
      <c r="K25" s="203"/>
    </row>
    <row r="29" spans="1:11" x14ac:dyDescent="0.3">
      <c r="A29" s="197"/>
      <c r="B29" s="226"/>
      <c r="C29" s="394">
        <v>2018</v>
      </c>
      <c r="D29" s="394"/>
      <c r="E29" s="394">
        <v>2019</v>
      </c>
      <c r="F29" s="394"/>
      <c r="G29" s="394"/>
      <c r="H29" s="394">
        <v>2020</v>
      </c>
      <c r="I29" s="394"/>
      <c r="J29" s="394"/>
      <c r="K29" s="197"/>
    </row>
    <row r="30" spans="1:11" s="91" customFormat="1" x14ac:dyDescent="0.3">
      <c r="A30" s="226"/>
      <c r="B30" s="1"/>
      <c r="C30" s="94" t="s">
        <v>0</v>
      </c>
      <c r="D30" s="86" t="s">
        <v>1</v>
      </c>
      <c r="E30" s="94" t="s">
        <v>0</v>
      </c>
      <c r="F30" s="86" t="s">
        <v>1</v>
      </c>
      <c r="G30" s="86" t="s">
        <v>2</v>
      </c>
      <c r="H30" s="94" t="s">
        <v>0</v>
      </c>
      <c r="I30" s="86" t="s">
        <v>3</v>
      </c>
      <c r="J30" s="86" t="s">
        <v>2</v>
      </c>
      <c r="K30" s="226"/>
    </row>
    <row r="31" spans="1:11" s="1" customFormat="1" x14ac:dyDescent="0.3">
      <c r="A31" s="1" t="s">
        <v>124</v>
      </c>
      <c r="B31" s="203" t="s">
        <v>113</v>
      </c>
      <c r="C31" s="80"/>
      <c r="D31" s="81"/>
      <c r="E31" s="80"/>
      <c r="F31" s="81"/>
      <c r="G31" s="81"/>
      <c r="H31" s="80"/>
      <c r="I31" s="81"/>
      <c r="J31" s="81"/>
      <c r="K31" s="70"/>
    </row>
    <row r="32" spans="1:11" s="91" customFormat="1" x14ac:dyDescent="0.3">
      <c r="A32" s="226"/>
      <c r="B32" s="203" t="s">
        <v>114</v>
      </c>
      <c r="C32" s="94"/>
      <c r="D32" s="86"/>
      <c r="E32" s="94"/>
      <c r="F32" s="86"/>
      <c r="G32" s="86"/>
      <c r="H32" s="94"/>
      <c r="I32" s="86"/>
      <c r="J32" s="86"/>
      <c r="K32" s="226"/>
    </row>
    <row r="33" spans="1:13" s="91" customFormat="1" x14ac:dyDescent="0.3">
      <c r="A33" s="226"/>
      <c r="B33" s="203" t="s">
        <v>115</v>
      </c>
      <c r="C33" s="94"/>
      <c r="D33" s="86"/>
      <c r="E33" s="94"/>
      <c r="F33" s="86"/>
      <c r="G33" s="86"/>
      <c r="H33" s="94"/>
      <c r="I33" s="86"/>
      <c r="J33" s="86"/>
      <c r="K33" s="226"/>
      <c r="L33" s="226"/>
      <c r="M33" s="226"/>
    </row>
    <row r="34" spans="1:13" s="91" customFormat="1" x14ac:dyDescent="0.3">
      <c r="A34" s="226"/>
      <c r="B34" s="203" t="s">
        <v>116</v>
      </c>
      <c r="C34" s="94"/>
      <c r="D34" s="86"/>
      <c r="E34" s="94"/>
      <c r="F34" s="86"/>
      <c r="G34" s="86"/>
      <c r="H34" s="94"/>
      <c r="I34" s="86"/>
      <c r="J34" s="86"/>
      <c r="K34" s="226"/>
      <c r="L34" s="226"/>
      <c r="M34" s="226"/>
    </row>
    <row r="35" spans="1:13" s="91" customFormat="1" x14ac:dyDescent="0.3">
      <c r="A35" s="226"/>
      <c r="B35" s="203" t="s">
        <v>117</v>
      </c>
      <c r="C35" s="94"/>
      <c r="D35" s="86"/>
      <c r="E35" s="94"/>
      <c r="F35" s="86"/>
      <c r="G35" s="86"/>
      <c r="H35" s="94"/>
      <c r="I35" s="86"/>
      <c r="J35" s="86"/>
      <c r="K35" s="226"/>
      <c r="L35" s="226"/>
      <c r="M35" s="226"/>
    </row>
    <row r="36" spans="1:13" s="91" customFormat="1" x14ac:dyDescent="0.3">
      <c r="A36" s="226"/>
      <c r="B36" s="1"/>
      <c r="C36" s="94"/>
      <c r="D36" s="86"/>
      <c r="E36" s="94"/>
      <c r="F36" s="86"/>
      <c r="G36" s="86"/>
      <c r="H36" s="94"/>
      <c r="I36" s="86"/>
      <c r="J36" s="86"/>
      <c r="K36" s="226"/>
      <c r="L36" s="226"/>
      <c r="M36" s="226"/>
    </row>
    <row r="37" spans="1:13" s="1" customFormat="1" x14ac:dyDescent="0.3">
      <c r="A37" s="1" t="s">
        <v>4</v>
      </c>
      <c r="B37" s="203" t="s">
        <v>113</v>
      </c>
      <c r="C37" s="80"/>
      <c r="D37" s="81"/>
      <c r="E37" s="80"/>
      <c r="F37" s="81"/>
      <c r="G37" s="81"/>
      <c r="H37" s="80"/>
      <c r="I37" s="81"/>
      <c r="J37" s="81"/>
      <c r="K37" s="70"/>
    </row>
    <row r="38" spans="1:13" s="91" customFormat="1" x14ac:dyDescent="0.3">
      <c r="A38" s="226"/>
      <c r="B38" s="203" t="s">
        <v>114</v>
      </c>
      <c r="C38" s="94"/>
      <c r="D38" s="86"/>
      <c r="E38" s="94"/>
      <c r="F38" s="86"/>
      <c r="G38" s="86"/>
      <c r="H38" s="94"/>
      <c r="I38" s="86"/>
      <c r="J38" s="86"/>
      <c r="K38" s="226"/>
      <c r="L38" s="226"/>
      <c r="M38" s="226"/>
    </row>
    <row r="39" spans="1:13" s="91" customFormat="1" x14ac:dyDescent="0.3">
      <c r="A39" s="226"/>
      <c r="B39" s="203" t="s">
        <v>115</v>
      </c>
      <c r="C39" s="94"/>
      <c r="D39" s="86"/>
      <c r="E39" s="94"/>
      <c r="F39" s="86"/>
      <c r="G39" s="86"/>
      <c r="H39" s="94"/>
      <c r="I39" s="86"/>
      <c r="J39" s="86"/>
      <c r="K39" s="226"/>
      <c r="L39" s="226"/>
      <c r="M39" s="226"/>
    </row>
    <row r="40" spans="1:13" s="91" customFormat="1" x14ac:dyDescent="0.3">
      <c r="A40" s="226"/>
      <c r="B40" s="203" t="s">
        <v>116</v>
      </c>
      <c r="C40" s="94"/>
      <c r="D40" s="86"/>
      <c r="E40" s="94"/>
      <c r="F40" s="86"/>
      <c r="G40" s="86"/>
      <c r="H40" s="94"/>
      <c r="I40" s="86"/>
      <c r="J40" s="86"/>
      <c r="K40" s="226"/>
      <c r="L40" s="226"/>
      <c r="M40" s="226"/>
    </row>
    <row r="41" spans="1:13" s="91" customFormat="1" x14ac:dyDescent="0.3">
      <c r="A41" s="226"/>
      <c r="B41" s="203" t="s">
        <v>117</v>
      </c>
      <c r="C41" s="94"/>
      <c r="D41" s="86"/>
      <c r="E41" s="94"/>
      <c r="F41" s="86"/>
      <c r="G41" s="86"/>
      <c r="H41" s="94"/>
      <c r="I41" s="86"/>
      <c r="J41" s="86"/>
      <c r="K41" s="226"/>
      <c r="L41" s="226"/>
      <c r="M41" s="226"/>
    </row>
    <row r="42" spans="1:13" s="91" customFormat="1" x14ac:dyDescent="0.3">
      <c r="A42" s="226"/>
      <c r="B42" s="1"/>
      <c r="C42" s="94"/>
      <c r="D42" s="86"/>
      <c r="E42" s="94"/>
      <c r="F42" s="86"/>
      <c r="G42" s="86"/>
      <c r="H42" s="94"/>
      <c r="I42" s="86"/>
      <c r="J42" s="86"/>
      <c r="K42" s="226"/>
      <c r="L42" s="226"/>
      <c r="M42" s="226"/>
    </row>
    <row r="43" spans="1:13" s="1" customFormat="1" x14ac:dyDescent="0.3">
      <c r="A43" s="1" t="s">
        <v>5</v>
      </c>
      <c r="B43" s="203" t="s">
        <v>113</v>
      </c>
      <c r="C43" s="80"/>
      <c r="D43" s="81"/>
      <c r="E43" s="80"/>
      <c r="F43" s="81"/>
      <c r="G43" s="81"/>
      <c r="H43" s="80"/>
      <c r="I43" s="81"/>
      <c r="J43" s="81"/>
      <c r="K43" s="70"/>
      <c r="L43" s="95"/>
      <c r="M43" s="96"/>
    </row>
    <row r="44" spans="1:13" s="91" customFormat="1" x14ac:dyDescent="0.3">
      <c r="A44" s="226"/>
      <c r="B44" s="203" t="s">
        <v>114</v>
      </c>
      <c r="C44" s="94"/>
      <c r="D44" s="86"/>
      <c r="E44" s="94"/>
      <c r="F44" s="86"/>
      <c r="G44" s="86"/>
      <c r="H44" s="94"/>
      <c r="I44" s="86"/>
      <c r="J44" s="86"/>
      <c r="K44" s="226"/>
      <c r="L44" s="226"/>
      <c r="M44" s="226"/>
    </row>
    <row r="45" spans="1:13" s="91" customFormat="1" x14ac:dyDescent="0.3">
      <c r="A45" s="226"/>
      <c r="B45" s="203" t="s">
        <v>115</v>
      </c>
      <c r="C45" s="94"/>
      <c r="D45" s="86"/>
      <c r="E45" s="94"/>
      <c r="F45" s="86"/>
      <c r="G45" s="86"/>
      <c r="H45" s="94"/>
      <c r="I45" s="86"/>
      <c r="J45" s="86"/>
      <c r="K45" s="226"/>
      <c r="L45" s="226"/>
      <c r="M45" s="226"/>
    </row>
    <row r="46" spans="1:13" s="91" customFormat="1" x14ac:dyDescent="0.3">
      <c r="A46" s="226"/>
      <c r="B46" s="203" t="s">
        <v>116</v>
      </c>
      <c r="C46" s="94"/>
      <c r="D46" s="86"/>
      <c r="E46" s="94"/>
      <c r="F46" s="86"/>
      <c r="G46" s="86"/>
      <c r="H46" s="94"/>
      <c r="I46" s="86"/>
      <c r="J46" s="86"/>
      <c r="K46" s="226"/>
      <c r="L46" s="226"/>
      <c r="M46" s="226"/>
    </row>
    <row r="47" spans="1:13" s="91" customFormat="1" x14ac:dyDescent="0.3">
      <c r="A47" s="226"/>
      <c r="B47" s="203" t="s">
        <v>117</v>
      </c>
      <c r="C47" s="94"/>
      <c r="D47" s="86"/>
      <c r="E47" s="94"/>
      <c r="F47" s="86"/>
      <c r="G47" s="86"/>
      <c r="H47" s="94"/>
      <c r="I47" s="86"/>
      <c r="J47" s="86"/>
      <c r="K47" s="226"/>
      <c r="L47" s="226"/>
      <c r="M47" s="226"/>
    </row>
    <row r="48" spans="1:13" s="91" customFormat="1" x14ac:dyDescent="0.3">
      <c r="A48" s="215" t="s">
        <v>125</v>
      </c>
      <c r="B48" s="213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</row>
    <row r="49" spans="1:10" x14ac:dyDescent="0.3">
      <c r="A49" s="197"/>
      <c r="B49" s="203"/>
      <c r="C49" s="394">
        <v>2018</v>
      </c>
      <c r="D49" s="394"/>
      <c r="E49" s="394">
        <v>2019</v>
      </c>
      <c r="F49" s="394"/>
      <c r="G49" s="394"/>
      <c r="H49" s="394">
        <v>2020</v>
      </c>
      <c r="I49" s="394"/>
      <c r="J49" s="394"/>
    </row>
    <row r="50" spans="1:10" s="89" customFormat="1" x14ac:dyDescent="0.3">
      <c r="A50" s="203"/>
      <c r="B50" s="197"/>
      <c r="C50" s="78" t="s">
        <v>0</v>
      </c>
      <c r="D50" s="79" t="s">
        <v>1</v>
      </c>
      <c r="E50" s="78" t="s">
        <v>0</v>
      </c>
      <c r="F50" s="79" t="s">
        <v>1</v>
      </c>
      <c r="G50" s="79" t="s">
        <v>2</v>
      </c>
      <c r="H50" s="78" t="s">
        <v>0</v>
      </c>
      <c r="I50" s="79" t="s">
        <v>3</v>
      </c>
      <c r="J50" s="79" t="s">
        <v>2</v>
      </c>
    </row>
    <row r="51" spans="1:10" x14ac:dyDescent="0.3">
      <c r="A51" s="197" t="s">
        <v>4</v>
      </c>
      <c r="B51" s="203" t="s">
        <v>113</v>
      </c>
    </row>
    <row r="52" spans="1:10" s="91" customFormat="1" x14ac:dyDescent="0.3">
      <c r="A52" s="226"/>
      <c r="B52" s="203" t="s">
        <v>114</v>
      </c>
      <c r="C52" s="94"/>
      <c r="D52" s="86"/>
      <c r="E52" s="94"/>
      <c r="F52" s="86"/>
      <c r="G52" s="86"/>
      <c r="H52" s="94"/>
      <c r="I52" s="86"/>
      <c r="J52" s="86"/>
    </row>
    <row r="53" spans="1:10" s="91" customFormat="1" x14ac:dyDescent="0.3">
      <c r="A53" s="226"/>
      <c r="B53" s="203" t="s">
        <v>115</v>
      </c>
      <c r="C53" s="94"/>
      <c r="D53" s="86"/>
      <c r="E53" s="94"/>
      <c r="F53" s="86"/>
      <c r="G53" s="86"/>
      <c r="H53" s="94"/>
      <c r="I53" s="86"/>
      <c r="J53" s="86"/>
    </row>
    <row r="54" spans="1:10" s="91" customFormat="1" x14ac:dyDescent="0.3">
      <c r="A54" s="226"/>
      <c r="B54" s="203" t="s">
        <v>116</v>
      </c>
      <c r="C54" s="94"/>
      <c r="D54" s="86"/>
      <c r="E54" s="94"/>
      <c r="F54" s="86"/>
      <c r="G54" s="86"/>
      <c r="H54" s="94"/>
      <c r="I54" s="86"/>
      <c r="J54" s="86"/>
    </row>
    <row r="55" spans="1:10" s="91" customFormat="1" x14ac:dyDescent="0.3">
      <c r="A55" s="226"/>
      <c r="B55" s="203" t="s">
        <v>117</v>
      </c>
      <c r="C55" s="94"/>
      <c r="D55" s="86"/>
      <c r="E55" s="94"/>
      <c r="F55" s="86"/>
      <c r="G55" s="86"/>
      <c r="H55" s="94"/>
      <c r="I55" s="86"/>
      <c r="J55" s="86"/>
    </row>
    <row r="57" spans="1:10" x14ac:dyDescent="0.3">
      <c r="A57" s="197" t="s">
        <v>5</v>
      </c>
      <c r="B57" s="203" t="s">
        <v>113</v>
      </c>
    </row>
    <row r="58" spans="1:10" s="91" customFormat="1" x14ac:dyDescent="0.3">
      <c r="A58" s="226"/>
      <c r="B58" s="203" t="s">
        <v>114</v>
      </c>
      <c r="C58" s="94"/>
      <c r="D58" s="86"/>
      <c r="E58" s="94"/>
      <c r="F58" s="86"/>
      <c r="G58" s="86"/>
      <c r="H58" s="94"/>
      <c r="I58" s="86"/>
      <c r="J58" s="86"/>
    </row>
    <row r="59" spans="1:10" s="91" customFormat="1" x14ac:dyDescent="0.3">
      <c r="A59" s="226"/>
      <c r="B59" s="203" t="s">
        <v>115</v>
      </c>
      <c r="C59" s="94"/>
      <c r="D59" s="86"/>
      <c r="E59" s="94"/>
      <c r="F59" s="86"/>
      <c r="G59" s="86"/>
      <c r="H59" s="94"/>
      <c r="I59" s="86"/>
      <c r="J59" s="86"/>
    </row>
    <row r="60" spans="1:10" s="91" customFormat="1" x14ac:dyDescent="0.3">
      <c r="A60" s="226"/>
      <c r="B60" s="203" t="s">
        <v>116</v>
      </c>
      <c r="C60" s="94"/>
      <c r="D60" s="86"/>
      <c r="E60" s="94"/>
      <c r="F60" s="86"/>
      <c r="G60" s="86"/>
      <c r="H60" s="94"/>
      <c r="I60" s="86"/>
      <c r="J60" s="86"/>
    </row>
    <row r="61" spans="1:10" s="91" customFormat="1" x14ac:dyDescent="0.3">
      <c r="A61" s="226"/>
      <c r="B61" s="203" t="s">
        <v>117</v>
      </c>
      <c r="C61" s="94"/>
      <c r="D61" s="86"/>
      <c r="E61" s="94"/>
      <c r="F61" s="86"/>
      <c r="G61" s="86"/>
      <c r="H61" s="94"/>
      <c r="I61" s="86"/>
      <c r="J61" s="86"/>
    </row>
    <row r="62" spans="1:10" x14ac:dyDescent="0.3">
      <c r="A62" s="197"/>
      <c r="B62" s="197"/>
      <c r="C62" s="394">
        <v>2018</v>
      </c>
      <c r="D62" s="394"/>
      <c r="E62" s="394">
        <v>2019</v>
      </c>
      <c r="F62" s="394"/>
      <c r="G62" s="394"/>
      <c r="H62" s="394">
        <v>2020</v>
      </c>
      <c r="I62" s="394"/>
      <c r="J62" s="394"/>
    </row>
    <row r="63" spans="1:10" s="89" customFormat="1" x14ac:dyDescent="0.3">
      <c r="A63" s="203"/>
      <c r="B63" s="203"/>
      <c r="C63" s="78" t="s">
        <v>0</v>
      </c>
      <c r="D63" s="79" t="s">
        <v>1</v>
      </c>
      <c r="E63" s="78" t="s">
        <v>0</v>
      </c>
      <c r="F63" s="79" t="s">
        <v>1</v>
      </c>
      <c r="G63" s="79" t="s">
        <v>2</v>
      </c>
      <c r="H63" s="78" t="s">
        <v>0</v>
      </c>
      <c r="I63" s="79" t="s">
        <v>3</v>
      </c>
      <c r="J63" s="79" t="s">
        <v>2</v>
      </c>
    </row>
    <row r="64" spans="1:10" x14ac:dyDescent="0.3">
      <c r="A64" s="197" t="s">
        <v>31</v>
      </c>
      <c r="B64" s="203" t="s">
        <v>113</v>
      </c>
    </row>
    <row r="65" spans="1:10" s="91" customFormat="1" x14ac:dyDescent="0.3">
      <c r="A65" s="226"/>
      <c r="B65" s="203" t="s">
        <v>114</v>
      </c>
      <c r="C65" s="94"/>
      <c r="D65" s="86"/>
      <c r="E65" s="94"/>
      <c r="F65" s="86"/>
      <c r="G65" s="86"/>
      <c r="H65" s="94"/>
      <c r="I65" s="86"/>
      <c r="J65" s="86"/>
    </row>
    <row r="66" spans="1:10" s="91" customFormat="1" x14ac:dyDescent="0.3">
      <c r="A66" s="226"/>
      <c r="B66" s="203" t="s">
        <v>115</v>
      </c>
      <c r="C66" s="94"/>
      <c r="D66" s="86"/>
      <c r="E66" s="94"/>
      <c r="F66" s="86"/>
      <c r="G66" s="86"/>
      <c r="H66" s="94"/>
      <c r="I66" s="86"/>
      <c r="J66" s="86"/>
    </row>
    <row r="67" spans="1:10" s="91" customFormat="1" x14ac:dyDescent="0.3">
      <c r="A67" s="226"/>
      <c r="B67" s="203" t="s">
        <v>116</v>
      </c>
      <c r="C67" s="94"/>
      <c r="D67" s="86"/>
      <c r="E67" s="94"/>
      <c r="F67" s="86"/>
      <c r="G67" s="86"/>
      <c r="H67" s="94"/>
      <c r="I67" s="86"/>
      <c r="J67" s="86"/>
    </row>
    <row r="68" spans="1:10" s="91" customFormat="1" x14ac:dyDescent="0.3">
      <c r="A68" s="226"/>
      <c r="B68" s="203" t="s">
        <v>117</v>
      </c>
      <c r="C68" s="94"/>
      <c r="D68" s="86"/>
      <c r="E68" s="94"/>
      <c r="F68" s="86"/>
      <c r="G68" s="86"/>
      <c r="H68" s="94"/>
      <c r="I68" s="86"/>
      <c r="J68" s="86"/>
    </row>
    <row r="70" spans="1:10" x14ac:dyDescent="0.3">
      <c r="A70" s="197" t="s">
        <v>32</v>
      </c>
      <c r="B70" s="203" t="s">
        <v>113</v>
      </c>
    </row>
    <row r="71" spans="1:10" s="91" customFormat="1" x14ac:dyDescent="0.3">
      <c r="A71" s="226"/>
      <c r="B71" s="203" t="s">
        <v>114</v>
      </c>
      <c r="C71" s="94"/>
      <c r="D71" s="86"/>
      <c r="E71" s="94"/>
      <c r="F71" s="86"/>
      <c r="G71" s="86"/>
      <c r="H71" s="94"/>
      <c r="I71" s="86"/>
      <c r="J71" s="86"/>
    </row>
    <row r="72" spans="1:10" s="91" customFormat="1" x14ac:dyDescent="0.3">
      <c r="A72" s="226"/>
      <c r="B72" s="203" t="s">
        <v>115</v>
      </c>
      <c r="C72" s="94"/>
      <c r="D72" s="86"/>
      <c r="E72" s="94"/>
      <c r="F72" s="86"/>
      <c r="G72" s="86"/>
      <c r="H72" s="94"/>
      <c r="I72" s="86"/>
      <c r="J72" s="86"/>
    </row>
    <row r="73" spans="1:10" s="91" customFormat="1" x14ac:dyDescent="0.3">
      <c r="A73" s="226"/>
      <c r="B73" s="203" t="s">
        <v>116</v>
      </c>
      <c r="C73" s="94"/>
      <c r="D73" s="86"/>
      <c r="E73" s="94"/>
      <c r="F73" s="86"/>
      <c r="G73" s="86"/>
      <c r="H73" s="94"/>
      <c r="I73" s="86"/>
      <c r="J73" s="86"/>
    </row>
    <row r="74" spans="1:10" s="91" customFormat="1" x14ac:dyDescent="0.3">
      <c r="A74" s="226"/>
      <c r="B74" s="203" t="s">
        <v>117</v>
      </c>
      <c r="C74" s="94"/>
      <c r="D74" s="86"/>
      <c r="E74" s="94"/>
      <c r="F74" s="86"/>
      <c r="G74" s="86"/>
      <c r="H74" s="94"/>
      <c r="I74" s="86"/>
      <c r="J74" s="86"/>
    </row>
    <row r="79" spans="1:10" x14ac:dyDescent="0.3">
      <c r="A79" s="197"/>
      <c r="B79" s="197"/>
      <c r="C79" s="394">
        <v>2018</v>
      </c>
      <c r="D79" s="394"/>
      <c r="E79" s="394">
        <v>2019</v>
      </c>
      <c r="F79" s="394"/>
      <c r="G79" s="394"/>
      <c r="H79" s="394">
        <v>2020</v>
      </c>
      <c r="I79" s="394"/>
      <c r="J79" s="394"/>
    </row>
    <row r="80" spans="1:10" s="89" customFormat="1" x14ac:dyDescent="0.3">
      <c r="A80" s="203"/>
      <c r="B80" s="203"/>
      <c r="C80" s="78" t="s">
        <v>0</v>
      </c>
      <c r="D80" s="79" t="s">
        <v>1</v>
      </c>
      <c r="E80" s="78" t="s">
        <v>0</v>
      </c>
      <c r="F80" s="79" t="s">
        <v>1</v>
      </c>
      <c r="G80" s="79" t="s">
        <v>2</v>
      </c>
      <c r="H80" s="78" t="s">
        <v>0</v>
      </c>
      <c r="I80" s="79" t="s">
        <v>3</v>
      </c>
      <c r="J80" s="79" t="s">
        <v>2</v>
      </c>
    </row>
    <row r="81" spans="1:10" x14ac:dyDescent="0.3">
      <c r="A81" s="194"/>
      <c r="B81" s="197"/>
    </row>
    <row r="82" spans="1:10" s="39" customFormat="1" x14ac:dyDescent="0.3">
      <c r="A82" s="194" t="s">
        <v>34</v>
      </c>
      <c r="B82" s="194"/>
      <c r="C82" s="37"/>
      <c r="D82" s="40"/>
      <c r="E82" s="37"/>
      <c r="F82" s="40"/>
      <c r="G82" s="40"/>
      <c r="H82" s="37"/>
      <c r="I82" s="40"/>
      <c r="J82" s="40"/>
    </row>
    <row r="83" spans="1:10" x14ac:dyDescent="0.3">
      <c r="A83" s="197"/>
      <c r="B83" s="203" t="s">
        <v>113</v>
      </c>
    </row>
    <row r="84" spans="1:10" s="91" customFormat="1" x14ac:dyDescent="0.3">
      <c r="A84" s="226"/>
      <c r="B84" s="203" t="s">
        <v>114</v>
      </c>
      <c r="C84" s="94"/>
      <c r="D84" s="86"/>
      <c r="E84" s="94"/>
      <c r="F84" s="86"/>
      <c r="G84" s="86"/>
      <c r="H84" s="94"/>
      <c r="I84" s="86"/>
      <c r="J84" s="86"/>
    </row>
    <row r="85" spans="1:10" s="91" customFormat="1" x14ac:dyDescent="0.3">
      <c r="A85" s="226"/>
      <c r="B85" s="203" t="s">
        <v>115</v>
      </c>
      <c r="C85" s="94"/>
      <c r="D85" s="86"/>
      <c r="E85" s="94"/>
      <c r="F85" s="86"/>
      <c r="G85" s="86"/>
      <c r="H85" s="94"/>
      <c r="I85" s="86"/>
      <c r="J85" s="86"/>
    </row>
    <row r="86" spans="1:10" s="91" customFormat="1" x14ac:dyDescent="0.3">
      <c r="A86" s="226"/>
      <c r="B86" s="203" t="s">
        <v>116</v>
      </c>
      <c r="C86" s="94"/>
      <c r="D86" s="86"/>
      <c r="E86" s="94"/>
      <c r="F86" s="86"/>
      <c r="G86" s="86"/>
      <c r="H86" s="94"/>
      <c r="I86" s="86"/>
      <c r="J86" s="86"/>
    </row>
    <row r="87" spans="1:10" s="91" customFormat="1" x14ac:dyDescent="0.3">
      <c r="A87" s="226"/>
      <c r="B87" s="203" t="s">
        <v>117</v>
      </c>
      <c r="C87" s="94"/>
      <c r="D87" s="86"/>
      <c r="E87" s="94"/>
      <c r="F87" s="86"/>
      <c r="G87" s="86"/>
      <c r="H87" s="94"/>
      <c r="I87" s="86"/>
      <c r="J87" s="86"/>
    </row>
    <row r="88" spans="1:10" x14ac:dyDescent="0.3">
      <c r="A88" s="194" t="s">
        <v>35</v>
      </c>
      <c r="B88" s="197"/>
    </row>
    <row r="89" spans="1:10" x14ac:dyDescent="0.3">
      <c r="A89" s="197"/>
      <c r="B89" s="203" t="s">
        <v>113</v>
      </c>
    </row>
    <row r="90" spans="1:10" s="91" customFormat="1" x14ac:dyDescent="0.3">
      <c r="A90" s="226"/>
      <c r="B90" s="203" t="s">
        <v>114</v>
      </c>
      <c r="C90" s="94"/>
      <c r="D90" s="86"/>
      <c r="E90" s="94"/>
      <c r="F90" s="86"/>
      <c r="G90" s="86"/>
      <c r="H90" s="94"/>
      <c r="I90" s="86"/>
      <c r="J90" s="86"/>
    </row>
    <row r="91" spans="1:10" s="91" customFormat="1" x14ac:dyDescent="0.3">
      <c r="A91" s="226"/>
      <c r="B91" s="203" t="s">
        <v>115</v>
      </c>
      <c r="C91" s="94"/>
      <c r="D91" s="86"/>
      <c r="E91" s="94"/>
      <c r="F91" s="86"/>
      <c r="G91" s="86"/>
      <c r="H91" s="94"/>
      <c r="I91" s="86"/>
      <c r="J91" s="86"/>
    </row>
    <row r="92" spans="1:10" s="91" customFormat="1" x14ac:dyDescent="0.3">
      <c r="A92" s="226"/>
      <c r="B92" s="203" t="s">
        <v>116</v>
      </c>
      <c r="C92" s="94"/>
      <c r="D92" s="86"/>
      <c r="E92" s="94"/>
      <c r="F92" s="86"/>
      <c r="G92" s="86"/>
      <c r="H92" s="94"/>
      <c r="I92" s="86"/>
      <c r="J92" s="86"/>
    </row>
    <row r="93" spans="1:10" s="91" customFormat="1" x14ac:dyDescent="0.3">
      <c r="A93" s="226"/>
      <c r="B93" s="203" t="s">
        <v>117</v>
      </c>
      <c r="C93" s="94"/>
      <c r="D93" s="86"/>
      <c r="E93" s="94"/>
      <c r="F93" s="86"/>
      <c r="G93" s="86"/>
      <c r="H93" s="94"/>
      <c r="I93" s="86"/>
      <c r="J93" s="86"/>
    </row>
    <row r="94" spans="1:10" x14ac:dyDescent="0.3">
      <c r="A94" s="194"/>
      <c r="B94" s="197"/>
    </row>
    <row r="95" spans="1:10" x14ac:dyDescent="0.3">
      <c r="A95" s="97"/>
      <c r="B95" s="194"/>
    </row>
    <row r="96" spans="1:10" x14ac:dyDescent="0.3">
      <c r="A96" s="197"/>
      <c r="B96" s="194"/>
    </row>
    <row r="97" spans="1:10" x14ac:dyDescent="0.3">
      <c r="A97" s="197"/>
      <c r="B97" s="197"/>
      <c r="C97" s="394">
        <v>2018</v>
      </c>
      <c r="D97" s="394"/>
      <c r="E97" s="394">
        <v>2019</v>
      </c>
      <c r="F97" s="394"/>
      <c r="G97" s="394"/>
      <c r="H97" s="394">
        <v>2020</v>
      </c>
      <c r="I97" s="394"/>
      <c r="J97" s="394"/>
    </row>
    <row r="98" spans="1:10" s="89" customFormat="1" x14ac:dyDescent="0.3">
      <c r="A98" s="195" t="s">
        <v>47</v>
      </c>
      <c r="B98" s="203"/>
      <c r="C98" s="78" t="s">
        <v>0</v>
      </c>
      <c r="D98" s="79" t="s">
        <v>1</v>
      </c>
      <c r="E98" s="78" t="s">
        <v>0</v>
      </c>
      <c r="F98" s="79" t="s">
        <v>1</v>
      </c>
      <c r="G98" s="79" t="s">
        <v>2</v>
      </c>
      <c r="H98" s="78" t="s">
        <v>0</v>
      </c>
      <c r="I98" s="79" t="s">
        <v>3</v>
      </c>
      <c r="J98" s="79" t="s">
        <v>2</v>
      </c>
    </row>
    <row r="99" spans="1:10" x14ac:dyDescent="0.3">
      <c r="A99" s="197"/>
      <c r="B99" s="197" t="s">
        <v>39</v>
      </c>
      <c r="H99" s="35"/>
    </row>
    <row r="100" spans="1:10" x14ac:dyDescent="0.3">
      <c r="A100" s="197"/>
      <c r="B100" s="197" t="s">
        <v>40</v>
      </c>
      <c r="H100" s="35"/>
    </row>
    <row r="101" spans="1:10" x14ac:dyDescent="0.3">
      <c r="A101" s="197"/>
      <c r="B101" s="197" t="s">
        <v>41</v>
      </c>
      <c r="H101" s="35"/>
    </row>
    <row r="102" spans="1:10" x14ac:dyDescent="0.3">
      <c r="A102" s="197"/>
      <c r="B102" s="197" t="s">
        <v>42</v>
      </c>
      <c r="H102" s="35"/>
    </row>
    <row r="103" spans="1:10" x14ac:dyDescent="0.3">
      <c r="A103" s="197"/>
      <c r="B103" s="197" t="s">
        <v>126</v>
      </c>
      <c r="H103" s="35"/>
    </row>
    <row r="104" spans="1:10" x14ac:dyDescent="0.3">
      <c r="A104" s="197"/>
      <c r="B104" s="197" t="s">
        <v>44</v>
      </c>
      <c r="H104" s="98"/>
    </row>
    <row r="105" spans="1:10" x14ac:dyDescent="0.3">
      <c r="A105" s="197"/>
      <c r="B105" s="197" t="s">
        <v>45</v>
      </c>
      <c r="H105" s="35"/>
    </row>
    <row r="106" spans="1:10" x14ac:dyDescent="0.3">
      <c r="A106" s="197"/>
      <c r="B106" s="197" t="s">
        <v>46</v>
      </c>
      <c r="H106" s="35"/>
    </row>
    <row r="107" spans="1:10" x14ac:dyDescent="0.3">
      <c r="A107" s="197"/>
      <c r="B107" s="197" t="s">
        <v>76</v>
      </c>
      <c r="H107" s="35"/>
    </row>
    <row r="108" spans="1:10" x14ac:dyDescent="0.3">
      <c r="A108" s="197"/>
      <c r="B108" s="197" t="s">
        <v>127</v>
      </c>
      <c r="H108" s="35"/>
    </row>
    <row r="110" spans="1:10" s="93" customFormat="1" x14ac:dyDescent="0.3">
      <c r="A110" s="197"/>
      <c r="B110" s="197"/>
      <c r="C110" s="394">
        <v>2018</v>
      </c>
      <c r="D110" s="394"/>
      <c r="E110" s="394">
        <v>2019</v>
      </c>
      <c r="F110" s="394"/>
      <c r="G110" s="394"/>
      <c r="H110" s="394">
        <v>2020</v>
      </c>
      <c r="I110" s="394"/>
      <c r="J110" s="394"/>
    </row>
    <row r="111" spans="1:10" s="92" customFormat="1" x14ac:dyDescent="0.3">
      <c r="A111" s="195" t="s">
        <v>128</v>
      </c>
      <c r="B111" s="203"/>
      <c r="C111" s="78" t="s">
        <v>0</v>
      </c>
      <c r="D111" s="79" t="s">
        <v>1</v>
      </c>
      <c r="E111" s="78" t="s">
        <v>0</v>
      </c>
      <c r="F111" s="79" t="s">
        <v>1</v>
      </c>
      <c r="G111" s="79" t="s">
        <v>2</v>
      </c>
      <c r="H111" s="78" t="s">
        <v>0</v>
      </c>
      <c r="I111" s="79" t="s">
        <v>3</v>
      </c>
      <c r="J111" s="79" t="s">
        <v>2</v>
      </c>
    </row>
    <row r="112" spans="1:10" s="93" customFormat="1" x14ac:dyDescent="0.3">
      <c r="A112" s="197"/>
      <c r="B112" s="197" t="s">
        <v>39</v>
      </c>
      <c r="C112" s="37"/>
      <c r="D112" s="40"/>
      <c r="E112" s="37"/>
      <c r="F112" s="40"/>
      <c r="G112" s="40"/>
      <c r="H112" s="35"/>
      <c r="I112" s="40"/>
      <c r="J112" s="40"/>
    </row>
    <row r="113" spans="1:13" s="93" customFormat="1" x14ac:dyDescent="0.3">
      <c r="A113" s="197"/>
      <c r="B113" s="197" t="s">
        <v>40</v>
      </c>
      <c r="C113" s="37"/>
      <c r="D113" s="40"/>
      <c r="E113" s="37"/>
      <c r="F113" s="40"/>
      <c r="G113" s="40"/>
      <c r="H113" s="35"/>
      <c r="I113" s="40"/>
      <c r="J113" s="40"/>
      <c r="K113" s="197"/>
      <c r="L113" s="197"/>
      <c r="M113" s="197"/>
    </row>
    <row r="114" spans="1:13" s="93" customFormat="1" x14ac:dyDescent="0.3">
      <c r="A114" s="197"/>
      <c r="B114" s="197" t="s">
        <v>41</v>
      </c>
      <c r="C114" s="37"/>
      <c r="D114" s="40"/>
      <c r="E114" s="37"/>
      <c r="F114" s="40"/>
      <c r="G114" s="40"/>
      <c r="H114" s="35"/>
      <c r="I114" s="40"/>
      <c r="J114" s="40"/>
      <c r="K114" s="197"/>
      <c r="L114" s="197"/>
      <c r="M114" s="197"/>
    </row>
    <row r="115" spans="1:13" s="93" customFormat="1" x14ac:dyDescent="0.3">
      <c r="A115" s="197"/>
      <c r="B115" s="197" t="s">
        <v>42</v>
      </c>
      <c r="C115" s="37"/>
      <c r="D115" s="40"/>
      <c r="E115" s="37"/>
      <c r="F115" s="40"/>
      <c r="G115" s="40"/>
      <c r="H115" s="35"/>
      <c r="I115" s="40"/>
      <c r="J115" s="40"/>
      <c r="K115" s="197"/>
      <c r="L115" s="197"/>
      <c r="M115" s="197"/>
    </row>
    <row r="116" spans="1:13" s="93" customFormat="1" x14ac:dyDescent="0.3">
      <c r="A116" s="197"/>
      <c r="B116" s="197" t="s">
        <v>126</v>
      </c>
      <c r="C116" s="37"/>
      <c r="D116" s="40"/>
      <c r="E116" s="37"/>
      <c r="F116" s="40"/>
      <c r="G116" s="40"/>
      <c r="H116" s="35"/>
      <c r="I116" s="40"/>
      <c r="J116" s="40"/>
      <c r="K116" s="197"/>
      <c r="L116" s="197"/>
      <c r="M116" s="197"/>
    </row>
    <row r="117" spans="1:13" s="93" customFormat="1" x14ac:dyDescent="0.3">
      <c r="A117" s="197"/>
      <c r="B117" s="197" t="s">
        <v>44</v>
      </c>
      <c r="C117" s="37"/>
      <c r="D117" s="40"/>
      <c r="E117" s="37"/>
      <c r="F117" s="40"/>
      <c r="G117" s="40"/>
      <c r="H117" s="98"/>
      <c r="I117" s="40"/>
      <c r="J117" s="40"/>
      <c r="K117" s="197"/>
      <c r="L117" s="197"/>
      <c r="M117" s="197"/>
    </row>
    <row r="118" spans="1:13" s="93" customFormat="1" x14ac:dyDescent="0.3">
      <c r="A118" s="197"/>
      <c r="B118" s="197" t="s">
        <v>45</v>
      </c>
      <c r="C118" s="37"/>
      <c r="D118" s="40"/>
      <c r="E118" s="37"/>
      <c r="F118" s="40"/>
      <c r="G118" s="40"/>
      <c r="H118" s="35"/>
      <c r="I118" s="40"/>
      <c r="J118" s="40"/>
      <c r="K118" s="197"/>
      <c r="L118" s="197"/>
      <c r="M118" s="197"/>
    </row>
    <row r="119" spans="1:13" s="93" customFormat="1" x14ac:dyDescent="0.3">
      <c r="A119" s="197"/>
      <c r="B119" s="197" t="s">
        <v>46</v>
      </c>
      <c r="C119" s="37"/>
      <c r="D119" s="40"/>
      <c r="E119" s="37"/>
      <c r="F119" s="40"/>
      <c r="G119" s="40"/>
      <c r="H119" s="35"/>
      <c r="I119" s="40"/>
      <c r="J119" s="40"/>
      <c r="K119" s="197"/>
      <c r="L119" s="197"/>
      <c r="M119" s="197"/>
    </row>
    <row r="120" spans="1:13" s="93" customFormat="1" x14ac:dyDescent="0.3">
      <c r="A120" s="197"/>
      <c r="B120" s="197" t="s">
        <v>76</v>
      </c>
      <c r="C120" s="37"/>
      <c r="D120" s="40"/>
      <c r="E120" s="37"/>
      <c r="F120" s="40"/>
      <c r="G120" s="40"/>
      <c r="H120" s="35"/>
      <c r="I120" s="40"/>
      <c r="J120" s="40"/>
      <c r="K120" s="197"/>
      <c r="L120" s="197"/>
      <c r="M120" s="197"/>
    </row>
    <row r="121" spans="1:13" s="93" customFormat="1" x14ac:dyDescent="0.3">
      <c r="A121" s="197"/>
      <c r="B121" s="197" t="s">
        <v>127</v>
      </c>
      <c r="C121" s="37"/>
      <c r="D121" s="40"/>
      <c r="E121" s="37"/>
      <c r="F121" s="40"/>
      <c r="G121" s="40"/>
      <c r="H121" s="35"/>
      <c r="I121" s="40"/>
      <c r="J121" s="40"/>
      <c r="K121" s="197"/>
      <c r="L121" s="197"/>
      <c r="M121" s="197"/>
    </row>
    <row r="123" spans="1:13" x14ac:dyDescent="0.3">
      <c r="A123" s="195" t="s">
        <v>47</v>
      </c>
      <c r="B123" s="197"/>
      <c r="K123" s="197"/>
      <c r="L123" s="197"/>
      <c r="M123" s="197"/>
    </row>
    <row r="125" spans="1:13" x14ac:dyDescent="0.3">
      <c r="A125" s="99" t="s">
        <v>129</v>
      </c>
      <c r="B125" s="197"/>
      <c r="C125" s="395">
        <v>2018</v>
      </c>
      <c r="D125" s="396"/>
      <c r="E125" s="395">
        <v>2019</v>
      </c>
      <c r="F125" s="397"/>
      <c r="G125" s="397"/>
      <c r="H125" s="396"/>
      <c r="I125" s="395">
        <v>2020</v>
      </c>
      <c r="J125" s="397"/>
      <c r="K125" s="397"/>
      <c r="L125" s="396"/>
      <c r="M125" s="197"/>
    </row>
    <row r="126" spans="1:13" s="89" customFormat="1" x14ac:dyDescent="0.3">
      <c r="A126" s="226"/>
      <c r="B126" s="211"/>
      <c r="C126" s="94" t="s">
        <v>0</v>
      </c>
      <c r="D126" s="86"/>
      <c r="E126" s="94" t="s">
        <v>0</v>
      </c>
      <c r="F126" s="86" t="s">
        <v>1</v>
      </c>
      <c r="G126" s="86" t="s">
        <v>2</v>
      </c>
      <c r="H126" s="211" t="s">
        <v>130</v>
      </c>
      <c r="I126" s="94" t="s">
        <v>0</v>
      </c>
      <c r="J126" s="86" t="s">
        <v>3</v>
      </c>
      <c r="K126" s="86" t="s">
        <v>2</v>
      </c>
      <c r="L126" s="211" t="s">
        <v>130</v>
      </c>
      <c r="M126" s="226"/>
    </row>
    <row r="127" spans="1:13" x14ac:dyDescent="0.3">
      <c r="A127" s="1" t="s">
        <v>131</v>
      </c>
      <c r="B127" s="28" t="s">
        <v>49</v>
      </c>
      <c r="C127" s="80"/>
      <c r="D127" s="81"/>
      <c r="E127" s="80"/>
      <c r="F127" s="81"/>
      <c r="G127" s="81"/>
      <c r="H127" s="81"/>
      <c r="I127" s="80"/>
      <c r="J127" s="81"/>
      <c r="K127" s="81"/>
      <c r="L127" s="81"/>
      <c r="M127" s="1"/>
    </row>
    <row r="128" spans="1:13" x14ac:dyDescent="0.3">
      <c r="A128" s="1"/>
      <c r="B128" s="226" t="s">
        <v>113</v>
      </c>
      <c r="C128" s="80"/>
      <c r="D128" s="81"/>
      <c r="E128" s="80"/>
      <c r="F128" s="81"/>
      <c r="G128" s="81"/>
      <c r="H128" s="80"/>
      <c r="I128" s="81"/>
      <c r="J128" s="81"/>
      <c r="K128" s="1"/>
      <c r="L128" s="1"/>
      <c r="M128" s="1"/>
    </row>
    <row r="129" spans="1:13" s="91" customFormat="1" x14ac:dyDescent="0.3">
      <c r="A129" s="226"/>
      <c r="B129" s="226" t="s">
        <v>114</v>
      </c>
      <c r="C129" s="94"/>
      <c r="D129" s="86"/>
      <c r="E129" s="94"/>
      <c r="F129" s="86"/>
      <c r="G129" s="86"/>
      <c r="H129" s="94"/>
      <c r="I129" s="86"/>
      <c r="J129" s="86"/>
      <c r="K129" s="226"/>
      <c r="L129" s="226"/>
      <c r="M129" s="226"/>
    </row>
    <row r="130" spans="1:13" s="91" customFormat="1" x14ac:dyDescent="0.3">
      <c r="A130" s="226"/>
      <c r="B130" s="226" t="s">
        <v>115</v>
      </c>
      <c r="C130" s="94"/>
      <c r="D130" s="86"/>
      <c r="E130" s="94"/>
      <c r="F130" s="86"/>
      <c r="G130" s="86"/>
      <c r="H130" s="94"/>
      <c r="I130" s="86"/>
      <c r="J130" s="86"/>
      <c r="K130" s="226"/>
      <c r="L130" s="226"/>
      <c r="M130" s="226"/>
    </row>
    <row r="131" spans="1:13" s="91" customFormat="1" x14ac:dyDescent="0.3">
      <c r="A131" s="226"/>
      <c r="B131" s="226" t="s">
        <v>116</v>
      </c>
      <c r="C131" s="94"/>
      <c r="D131" s="86"/>
      <c r="E131" s="94"/>
      <c r="F131" s="86"/>
      <c r="G131" s="86"/>
      <c r="H131" s="94"/>
      <c r="I131" s="86"/>
      <c r="J131" s="86"/>
      <c r="K131" s="226"/>
      <c r="L131" s="226"/>
      <c r="M131" s="226"/>
    </row>
    <row r="132" spans="1:13" s="91" customFormat="1" x14ac:dyDescent="0.3">
      <c r="A132" s="226"/>
      <c r="B132" s="226" t="s">
        <v>117</v>
      </c>
      <c r="C132" s="94"/>
      <c r="D132" s="86"/>
      <c r="E132" s="94"/>
      <c r="F132" s="86"/>
      <c r="G132" s="86"/>
      <c r="H132" s="94"/>
      <c r="I132" s="86"/>
      <c r="J132" s="86"/>
      <c r="K132" s="226"/>
      <c r="L132" s="226"/>
      <c r="M132" s="226"/>
    </row>
    <row r="133" spans="1:13" x14ac:dyDescent="0.3">
      <c r="A133" s="1"/>
      <c r="B133" s="1" t="s">
        <v>50</v>
      </c>
      <c r="C133" s="80"/>
      <c r="D133" s="81"/>
      <c r="E133" s="80"/>
      <c r="F133" s="81"/>
      <c r="G133" s="81"/>
      <c r="H133" s="85"/>
      <c r="I133" s="80"/>
      <c r="J133" s="81"/>
      <c r="K133" s="81"/>
      <c r="L133" s="85"/>
      <c r="M133" s="1"/>
    </row>
    <row r="134" spans="1:13" x14ac:dyDescent="0.3">
      <c r="A134" s="1"/>
      <c r="B134" s="226" t="s">
        <v>113</v>
      </c>
      <c r="C134" s="80"/>
      <c r="D134" s="81"/>
      <c r="E134" s="80"/>
      <c r="F134" s="81"/>
      <c r="G134" s="81"/>
      <c r="H134" s="80"/>
      <c r="I134" s="81"/>
      <c r="J134" s="81"/>
      <c r="K134" s="1"/>
      <c r="L134" s="1"/>
      <c r="M134" s="1"/>
    </row>
    <row r="135" spans="1:13" s="91" customFormat="1" x14ac:dyDescent="0.3">
      <c r="A135" s="226"/>
      <c r="B135" s="226" t="s">
        <v>114</v>
      </c>
      <c r="C135" s="94"/>
      <c r="D135" s="86"/>
      <c r="E135" s="94"/>
      <c r="F135" s="86"/>
      <c r="G135" s="86"/>
      <c r="H135" s="94"/>
      <c r="I135" s="86"/>
      <c r="J135" s="86"/>
      <c r="K135" s="226"/>
      <c r="L135" s="226"/>
      <c r="M135" s="226"/>
    </row>
    <row r="136" spans="1:13" s="91" customFormat="1" x14ac:dyDescent="0.3">
      <c r="A136" s="226"/>
      <c r="B136" s="226" t="s">
        <v>115</v>
      </c>
      <c r="C136" s="94"/>
      <c r="D136" s="86"/>
      <c r="E136" s="94"/>
      <c r="F136" s="86"/>
      <c r="G136" s="86"/>
      <c r="H136" s="94"/>
      <c r="I136" s="86"/>
      <c r="J136" s="86"/>
      <c r="K136" s="226"/>
      <c r="L136" s="226"/>
      <c r="M136" s="226"/>
    </row>
    <row r="137" spans="1:13" s="91" customFormat="1" x14ac:dyDescent="0.3">
      <c r="A137" s="226"/>
      <c r="B137" s="226" t="s">
        <v>116</v>
      </c>
      <c r="C137" s="94"/>
      <c r="D137" s="86"/>
      <c r="E137" s="94"/>
      <c r="F137" s="86"/>
      <c r="G137" s="86"/>
      <c r="H137" s="94"/>
      <c r="I137" s="86"/>
      <c r="J137" s="86"/>
      <c r="K137" s="226"/>
      <c r="L137" s="226"/>
      <c r="M137" s="226"/>
    </row>
    <row r="138" spans="1:13" s="91" customFormat="1" x14ac:dyDescent="0.3">
      <c r="A138" s="226"/>
      <c r="B138" s="226" t="s">
        <v>117</v>
      </c>
      <c r="C138" s="94"/>
      <c r="D138" s="86"/>
      <c r="E138" s="94"/>
      <c r="F138" s="86"/>
      <c r="G138" s="86"/>
      <c r="H138" s="94"/>
      <c r="I138" s="86"/>
      <c r="J138" s="86"/>
      <c r="K138" s="226"/>
      <c r="L138" s="226"/>
      <c r="M138" s="226"/>
    </row>
    <row r="139" spans="1:13" x14ac:dyDescent="0.3">
      <c r="A139" s="1"/>
      <c r="B139" s="1" t="s">
        <v>53</v>
      </c>
      <c r="C139" s="80"/>
      <c r="D139" s="81"/>
      <c r="E139" s="80"/>
      <c r="F139" s="81"/>
      <c r="G139" s="81"/>
      <c r="H139" s="85"/>
      <c r="I139" s="80"/>
      <c r="J139" s="81"/>
      <c r="K139" s="81"/>
      <c r="L139" s="85"/>
      <c r="M139" s="1"/>
    </row>
    <row r="140" spans="1:13" x14ac:dyDescent="0.3">
      <c r="A140" s="1"/>
      <c r="B140" s="226" t="s">
        <v>113</v>
      </c>
      <c r="C140" s="80"/>
      <c r="D140" s="81"/>
      <c r="E140" s="80"/>
      <c r="F140" s="81"/>
      <c r="G140" s="81"/>
      <c r="H140" s="80"/>
      <c r="I140" s="81"/>
      <c r="J140" s="81"/>
      <c r="K140" s="1"/>
      <c r="L140" s="1"/>
      <c r="M140" s="1"/>
    </row>
    <row r="141" spans="1:13" s="91" customFormat="1" x14ac:dyDescent="0.3">
      <c r="A141" s="226"/>
      <c r="B141" s="226" t="s">
        <v>114</v>
      </c>
      <c r="C141" s="94"/>
      <c r="D141" s="86"/>
      <c r="E141" s="94"/>
      <c r="F141" s="86"/>
      <c r="G141" s="86"/>
      <c r="H141" s="94"/>
      <c r="I141" s="86"/>
      <c r="J141" s="86"/>
      <c r="K141" s="226"/>
      <c r="L141" s="226"/>
      <c r="M141" s="226"/>
    </row>
    <row r="142" spans="1:13" s="91" customFormat="1" x14ac:dyDescent="0.3">
      <c r="A142" s="226"/>
      <c r="B142" s="226" t="s">
        <v>115</v>
      </c>
      <c r="C142" s="94"/>
      <c r="D142" s="86"/>
      <c r="E142" s="94"/>
      <c r="F142" s="86"/>
      <c r="G142" s="86"/>
      <c r="H142" s="94"/>
      <c r="I142" s="86"/>
      <c r="J142" s="86"/>
      <c r="K142" s="226"/>
      <c r="L142" s="226"/>
      <c r="M142" s="226"/>
    </row>
    <row r="143" spans="1:13" s="91" customFormat="1" x14ac:dyDescent="0.3">
      <c r="A143" s="226"/>
      <c r="B143" s="226" t="s">
        <v>116</v>
      </c>
      <c r="C143" s="94"/>
      <c r="D143" s="86"/>
      <c r="E143" s="94"/>
      <c r="F143" s="86"/>
      <c r="G143" s="86"/>
      <c r="H143" s="94"/>
      <c r="I143" s="86"/>
      <c r="J143" s="86"/>
      <c r="K143" s="226"/>
      <c r="L143" s="226"/>
      <c r="M143" s="226"/>
    </row>
    <row r="144" spans="1:13" s="91" customFormat="1" x14ac:dyDescent="0.3">
      <c r="A144" s="226"/>
      <c r="B144" s="203" t="s">
        <v>117</v>
      </c>
      <c r="C144" s="94"/>
      <c r="D144" s="86"/>
      <c r="E144" s="94"/>
      <c r="F144" s="86"/>
      <c r="G144" s="86"/>
      <c r="H144" s="94"/>
      <c r="I144" s="86"/>
      <c r="J144" s="86"/>
      <c r="K144" s="226"/>
      <c r="L144" s="226"/>
      <c r="M144" s="226"/>
    </row>
  </sheetData>
  <mergeCells count="24">
    <mergeCell ref="C3:D3"/>
    <mergeCell ref="E3:G3"/>
    <mergeCell ref="H3:J3"/>
    <mergeCell ref="C110:D110"/>
    <mergeCell ref="E110:G110"/>
    <mergeCell ref="H110:J110"/>
    <mergeCell ref="C49:D49"/>
    <mergeCell ref="E49:G49"/>
    <mergeCell ref="H49:J49"/>
    <mergeCell ref="C29:D29"/>
    <mergeCell ref="E29:G29"/>
    <mergeCell ref="H29:J29"/>
    <mergeCell ref="C62:D62"/>
    <mergeCell ref="E62:G62"/>
    <mergeCell ref="H62:J62"/>
    <mergeCell ref="C79:D79"/>
    <mergeCell ref="E79:G79"/>
    <mergeCell ref="H79:J79"/>
    <mergeCell ref="C125:D125"/>
    <mergeCell ref="E125:H125"/>
    <mergeCell ref="I125:L125"/>
    <mergeCell ref="C97:D97"/>
    <mergeCell ref="E97:G97"/>
    <mergeCell ref="H97:J97"/>
  </mergeCells>
  <pageMargins left="0.7" right="0.7" top="0.75" bottom="0.75" header="0.3" footer="0.3"/>
  <pageSetup orientation="portrait" horizontalDpi="90" verticalDpi="9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93A3AC-AEA3-424C-95D7-B34AC77D49BB}">
  <sheetPr codeName="Sheet9"/>
  <dimension ref="C2:C5"/>
  <sheetViews>
    <sheetView workbookViewId="0">
      <selection activeCell="K18" sqref="K18"/>
    </sheetView>
  </sheetViews>
  <sheetFormatPr defaultRowHeight="14.4" x14ac:dyDescent="0.3"/>
  <sheetData>
    <row r="2" spans="3:3" x14ac:dyDescent="0.3">
      <c r="C2" s="2" t="s">
        <v>132</v>
      </c>
    </row>
    <row r="3" spans="3:3" x14ac:dyDescent="0.3">
      <c r="C3" s="197" t="s">
        <v>133</v>
      </c>
    </row>
    <row r="4" spans="3:3" x14ac:dyDescent="0.3">
      <c r="C4" s="197" t="s">
        <v>134</v>
      </c>
    </row>
    <row r="5" spans="3:3" x14ac:dyDescent="0.3">
      <c r="C5" s="197" t="s">
        <v>135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C5E3CB-F677-4ABF-9CA9-15ABDF4A7574}">
  <sheetPr codeName="Sheet10"/>
  <dimension ref="A1:AO396"/>
  <sheetViews>
    <sheetView zoomScale="96" zoomScaleNormal="96" workbookViewId="0">
      <selection activeCell="T174" sqref="T174"/>
    </sheetView>
  </sheetViews>
  <sheetFormatPr defaultColWidth="8.88671875" defaultRowHeight="14.4" x14ac:dyDescent="0.3"/>
  <cols>
    <col min="1" max="1" width="26" style="39" bestFit="1" customWidth="1"/>
    <col min="2" max="3" width="23.109375" style="39" customWidth="1"/>
    <col min="4" max="4" width="11.6640625" style="39" bestFit="1" customWidth="1"/>
    <col min="5" max="5" width="8.88671875" style="39"/>
    <col min="6" max="6" width="14.44140625" style="39" bestFit="1" customWidth="1"/>
    <col min="7" max="9" width="8.88671875" style="39"/>
    <col min="10" max="10" width="14.44140625" style="39" bestFit="1" customWidth="1"/>
    <col min="11" max="11" width="12" style="39" customWidth="1"/>
    <col min="12" max="12" width="14.44140625" style="39" bestFit="1" customWidth="1"/>
    <col min="13" max="13" width="12.6640625" style="39" bestFit="1" customWidth="1"/>
    <col min="14" max="15" width="12" style="39" customWidth="1"/>
    <col min="16" max="16" width="8.88671875" style="39"/>
    <col min="17" max="17" width="10.33203125" style="39" customWidth="1"/>
    <col min="18" max="18" width="8.88671875" style="39"/>
    <col min="19" max="19" width="14.44140625" style="39" bestFit="1" customWidth="1"/>
    <col min="20" max="22" width="8.88671875" style="39"/>
    <col min="23" max="23" width="14.44140625" style="39" bestFit="1" customWidth="1"/>
    <col min="24" max="24" width="10.33203125" style="39" customWidth="1"/>
    <col min="25" max="25" width="14.44140625" style="39" bestFit="1" customWidth="1"/>
    <col min="26" max="26" width="7.44140625" style="39" bestFit="1" customWidth="1"/>
    <col min="27" max="28" width="12" style="39" customWidth="1"/>
    <col min="29" max="29" width="8.88671875" style="39"/>
    <col min="30" max="30" width="13.109375" style="39" customWidth="1"/>
    <col min="31" max="31" width="9.88671875" style="39" customWidth="1"/>
    <col min="32" max="32" width="14.44140625" style="39" bestFit="1" customWidth="1"/>
    <col min="33" max="35" width="8.88671875" style="39"/>
    <col min="36" max="36" width="14.44140625" style="39" bestFit="1" customWidth="1"/>
    <col min="37" max="37" width="10.6640625" style="39" customWidth="1"/>
    <col min="38" max="38" width="14.44140625" style="39" bestFit="1" customWidth="1"/>
    <col min="39" max="39" width="7.6640625" style="39" bestFit="1" customWidth="1"/>
    <col min="40" max="41" width="12" style="39" customWidth="1"/>
    <col min="42" max="42" width="8.88671875" style="39"/>
    <col min="43" max="43" width="12.6640625" style="39" customWidth="1"/>
    <col min="44" max="44" width="11.33203125" style="39" customWidth="1"/>
    <col min="45" max="16384" width="8.88671875" style="39"/>
  </cols>
  <sheetData>
    <row r="1" spans="1:41" ht="14.4" customHeight="1" x14ac:dyDescent="0.3">
      <c r="A1" s="408" t="s">
        <v>136</v>
      </c>
      <c r="B1" s="408"/>
      <c r="C1" s="408"/>
      <c r="D1" s="408"/>
      <c r="E1" s="408"/>
      <c r="F1" s="408"/>
      <c r="G1" s="128"/>
      <c r="H1" s="128"/>
      <c r="I1" s="128"/>
      <c r="J1" s="216"/>
      <c r="K1" s="129"/>
      <c r="L1" s="129"/>
      <c r="M1" s="129"/>
      <c r="N1" s="129"/>
      <c r="O1" s="129"/>
      <c r="P1" s="194"/>
      <c r="Q1" s="194"/>
      <c r="R1" s="194"/>
      <c r="S1" s="194"/>
      <c r="T1" s="194"/>
      <c r="U1" s="194"/>
      <c r="V1" s="194"/>
      <c r="W1" s="194"/>
      <c r="X1" s="194"/>
      <c r="Y1" s="129"/>
      <c r="Z1" s="129"/>
      <c r="AA1" s="129"/>
      <c r="AB1" s="129"/>
      <c r="AC1" s="194"/>
      <c r="AD1" s="194"/>
      <c r="AE1" s="194"/>
      <c r="AF1" s="194"/>
      <c r="AG1" s="194"/>
      <c r="AH1" s="194"/>
      <c r="AI1" s="194"/>
      <c r="AJ1" s="194"/>
      <c r="AK1" s="194"/>
      <c r="AL1" s="129"/>
      <c r="AM1" s="129"/>
      <c r="AN1" s="129"/>
      <c r="AO1" s="129"/>
    </row>
    <row r="2" spans="1:41" ht="18" customHeight="1" x14ac:dyDescent="0.3">
      <c r="A2" s="171" t="s">
        <v>137</v>
      </c>
      <c r="B2" s="194"/>
      <c r="C2" s="128"/>
      <c r="D2" s="128"/>
      <c r="E2" s="128"/>
      <c r="F2" s="128"/>
      <c r="G2" s="128"/>
      <c r="H2" s="128"/>
      <c r="I2" s="128"/>
      <c r="J2" s="216"/>
      <c r="K2" s="129"/>
      <c r="L2" s="129"/>
      <c r="M2" s="129"/>
      <c r="N2" s="129"/>
      <c r="O2" s="129"/>
      <c r="P2" s="194"/>
      <c r="Q2" s="194"/>
      <c r="R2" s="194"/>
      <c r="S2" s="194"/>
      <c r="T2" s="194"/>
      <c r="U2" s="194"/>
      <c r="V2" s="194"/>
      <c r="W2" s="194"/>
      <c r="X2" s="194"/>
      <c r="Y2" s="129"/>
      <c r="Z2" s="129"/>
      <c r="AA2" s="129"/>
      <c r="AB2" s="129"/>
      <c r="AC2" s="194"/>
      <c r="AD2" s="194"/>
      <c r="AE2" s="194"/>
      <c r="AF2" s="194"/>
      <c r="AG2" s="194"/>
      <c r="AH2" s="194"/>
      <c r="AI2" s="194"/>
      <c r="AJ2" s="194"/>
      <c r="AK2" s="194"/>
      <c r="AL2" s="129"/>
      <c r="AM2" s="129"/>
      <c r="AN2" s="129"/>
      <c r="AO2" s="129"/>
    </row>
    <row r="3" spans="1:41" x14ac:dyDescent="0.3">
      <c r="A3" s="216"/>
      <c r="B3" s="194"/>
      <c r="C3" s="409" t="s">
        <v>61</v>
      </c>
      <c r="D3" s="409"/>
      <c r="E3" s="409"/>
      <c r="F3" s="409"/>
      <c r="G3" s="409"/>
      <c r="H3" s="409"/>
      <c r="I3" s="409"/>
      <c r="J3" s="409"/>
      <c r="K3" s="409"/>
      <c r="L3" s="216"/>
      <c r="M3" s="409" t="s">
        <v>4</v>
      </c>
      <c r="N3" s="409"/>
      <c r="O3" s="409"/>
      <c r="P3" s="409"/>
      <c r="Q3" s="409"/>
      <c r="R3" s="409"/>
      <c r="S3" s="409"/>
      <c r="T3" s="409"/>
      <c r="U3" s="409"/>
      <c r="V3" s="194"/>
      <c r="W3" s="405" t="s">
        <v>5</v>
      </c>
      <c r="X3" s="405"/>
      <c r="Y3" s="405"/>
      <c r="Z3" s="405"/>
      <c r="AA3" s="405"/>
      <c r="AB3" s="405"/>
      <c r="AC3" s="405"/>
      <c r="AD3" s="405"/>
      <c r="AE3" s="405"/>
      <c r="AF3" s="194"/>
      <c r="AG3" s="194"/>
      <c r="AH3" s="194"/>
      <c r="AI3" s="194"/>
      <c r="AJ3" s="194"/>
      <c r="AK3" s="194"/>
      <c r="AL3" s="216"/>
      <c r="AM3" s="216"/>
      <c r="AN3" s="216"/>
      <c r="AO3" s="216"/>
    </row>
    <row r="4" spans="1:41" x14ac:dyDescent="0.3">
      <c r="A4" s="409"/>
      <c r="B4" s="409"/>
      <c r="C4" s="409"/>
      <c r="D4" s="409"/>
      <c r="E4" s="130"/>
      <c r="F4" s="130"/>
      <c r="G4" s="130"/>
      <c r="H4" s="130"/>
      <c r="I4" s="130"/>
      <c r="J4" s="130"/>
      <c r="K4" s="130"/>
      <c r="L4" s="216"/>
      <c r="M4" s="216"/>
      <c r="N4" s="216"/>
      <c r="O4" s="216"/>
      <c r="P4" s="130"/>
      <c r="Q4" s="130"/>
      <c r="R4" s="130"/>
      <c r="S4" s="130"/>
      <c r="T4" s="130"/>
      <c r="U4" s="130"/>
      <c r="V4" s="130"/>
      <c r="W4" s="130"/>
      <c r="X4" s="130"/>
      <c r="Y4" s="216"/>
      <c r="Z4" s="216"/>
      <c r="AA4" s="216"/>
      <c r="AB4" s="216"/>
      <c r="AC4" s="130"/>
      <c r="AD4" s="130"/>
      <c r="AE4" s="130"/>
      <c r="AF4" s="130"/>
      <c r="AG4" s="130"/>
      <c r="AH4" s="130"/>
      <c r="AI4" s="130"/>
      <c r="AJ4" s="130"/>
      <c r="AK4" s="130"/>
      <c r="AL4" s="216"/>
      <c r="AM4" s="216"/>
      <c r="AN4" s="216"/>
      <c r="AO4" s="216"/>
    </row>
    <row r="5" spans="1:41" x14ac:dyDescent="0.3">
      <c r="A5" s="194"/>
      <c r="B5" s="194"/>
      <c r="C5" s="194"/>
      <c r="D5" s="394">
        <v>2021</v>
      </c>
      <c r="E5" s="394"/>
      <c r="F5" s="394"/>
      <c r="G5" s="394"/>
      <c r="H5" s="394"/>
      <c r="I5" s="394"/>
      <c r="J5" s="394"/>
      <c r="K5" s="394"/>
      <c r="L5" s="394"/>
      <c r="M5" s="394"/>
      <c r="N5" s="394"/>
      <c r="O5" s="394"/>
      <c r="P5" s="194"/>
      <c r="Q5" s="394">
        <v>2020</v>
      </c>
      <c r="R5" s="394"/>
      <c r="S5" s="394"/>
      <c r="T5" s="394"/>
      <c r="U5" s="394"/>
      <c r="V5" s="394"/>
      <c r="W5" s="394"/>
      <c r="X5" s="394"/>
      <c r="Y5" s="394"/>
      <c r="Z5" s="394"/>
      <c r="AA5" s="394"/>
      <c r="AB5" s="394"/>
      <c r="AC5" s="194"/>
      <c r="AD5" s="394">
        <v>2019</v>
      </c>
      <c r="AE5" s="394"/>
      <c r="AF5" s="394"/>
      <c r="AG5" s="394"/>
      <c r="AH5" s="394"/>
      <c r="AI5" s="394"/>
      <c r="AJ5" s="394"/>
      <c r="AK5" s="394"/>
      <c r="AL5" s="394"/>
      <c r="AM5" s="394"/>
      <c r="AN5" s="394"/>
      <c r="AO5" s="394"/>
    </row>
    <row r="6" spans="1:41" x14ac:dyDescent="0.3">
      <c r="A6" s="131"/>
      <c r="B6" s="194"/>
      <c r="C6" s="402" t="s">
        <v>138</v>
      </c>
      <c r="D6" s="402"/>
      <c r="E6" s="402"/>
      <c r="F6" s="402"/>
      <c r="G6" s="402"/>
      <c r="H6" s="402"/>
      <c r="I6" s="402"/>
      <c r="J6" s="402"/>
      <c r="K6" s="402"/>
      <c r="L6" s="402"/>
      <c r="M6" s="402"/>
      <c r="N6" s="402"/>
      <c r="O6" s="402"/>
      <c r="P6" s="194"/>
      <c r="Q6" s="402" t="s">
        <v>138</v>
      </c>
      <c r="R6" s="402"/>
      <c r="S6" s="402"/>
      <c r="T6" s="402"/>
      <c r="U6" s="402"/>
      <c r="V6" s="402"/>
      <c r="W6" s="402"/>
      <c r="X6" s="402"/>
      <c r="Y6" s="402"/>
      <c r="Z6" s="402"/>
      <c r="AA6" s="402"/>
      <c r="AB6" s="402"/>
      <c r="AC6" s="194"/>
      <c r="AD6" s="402" t="s">
        <v>138</v>
      </c>
      <c r="AE6" s="402"/>
      <c r="AF6" s="402"/>
      <c r="AG6" s="402"/>
      <c r="AH6" s="402"/>
      <c r="AI6" s="402"/>
      <c r="AJ6" s="402"/>
      <c r="AK6" s="402"/>
      <c r="AL6" s="402"/>
      <c r="AM6" s="402"/>
      <c r="AN6" s="402"/>
      <c r="AO6" s="402"/>
    </row>
    <row r="7" spans="1:41" ht="41.4" x14ac:dyDescent="0.3">
      <c r="A7" s="131" t="s">
        <v>139</v>
      </c>
      <c r="B7" s="194"/>
      <c r="C7" s="132"/>
      <c r="D7" s="133" t="s">
        <v>140</v>
      </c>
      <c r="E7" s="133" t="s">
        <v>141</v>
      </c>
      <c r="F7" s="134" t="s">
        <v>142</v>
      </c>
      <c r="G7" s="133" t="s">
        <v>11</v>
      </c>
      <c r="H7" s="133" t="s">
        <v>143</v>
      </c>
      <c r="I7" s="133" t="s">
        <v>144</v>
      </c>
      <c r="J7" s="134" t="s">
        <v>145</v>
      </c>
      <c r="K7" s="133" t="s">
        <v>146</v>
      </c>
      <c r="L7" s="133" t="s">
        <v>66</v>
      </c>
      <c r="M7" s="133" t="s">
        <v>147</v>
      </c>
      <c r="N7" s="133" t="s">
        <v>148</v>
      </c>
      <c r="O7" s="133" t="s">
        <v>149</v>
      </c>
      <c r="P7" s="194"/>
      <c r="Q7" s="133" t="s">
        <v>140</v>
      </c>
      <c r="R7" s="133" t="s">
        <v>141</v>
      </c>
      <c r="S7" s="134" t="s">
        <v>142</v>
      </c>
      <c r="T7" s="133" t="s">
        <v>11</v>
      </c>
      <c r="U7" s="133" t="s">
        <v>143</v>
      </c>
      <c r="V7" s="133" t="s">
        <v>144</v>
      </c>
      <c r="W7" s="134" t="s">
        <v>145</v>
      </c>
      <c r="X7" s="133" t="s">
        <v>146</v>
      </c>
      <c r="Y7" s="133" t="s">
        <v>66</v>
      </c>
      <c r="Z7" s="133" t="s">
        <v>147</v>
      </c>
      <c r="AA7" s="133" t="s">
        <v>148</v>
      </c>
      <c r="AB7" s="133" t="s">
        <v>149</v>
      </c>
      <c r="AC7" s="194"/>
      <c r="AD7" s="133" t="s">
        <v>140</v>
      </c>
      <c r="AE7" s="133" t="s">
        <v>141</v>
      </c>
      <c r="AF7" s="134" t="s">
        <v>142</v>
      </c>
      <c r="AG7" s="133" t="s">
        <v>11</v>
      </c>
      <c r="AH7" s="133" t="s">
        <v>143</v>
      </c>
      <c r="AI7" s="133" t="s">
        <v>144</v>
      </c>
      <c r="AJ7" s="134" t="s">
        <v>145</v>
      </c>
      <c r="AK7" s="133" t="s">
        <v>146</v>
      </c>
      <c r="AL7" s="133" t="s">
        <v>66</v>
      </c>
      <c r="AM7" s="133" t="s">
        <v>147</v>
      </c>
      <c r="AN7" s="133" t="s">
        <v>148</v>
      </c>
      <c r="AO7" s="133" t="s">
        <v>149</v>
      </c>
    </row>
    <row r="8" spans="1:41" x14ac:dyDescent="0.3">
      <c r="A8" s="194"/>
      <c r="B8" s="135" t="s">
        <v>29</v>
      </c>
      <c r="C8" s="194"/>
      <c r="D8" s="194"/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/>
    </row>
    <row r="9" spans="1:41" ht="14.4" customHeight="1" x14ac:dyDescent="0.3">
      <c r="A9" s="130" t="s">
        <v>18</v>
      </c>
      <c r="B9" s="135"/>
      <c r="C9" s="136"/>
      <c r="D9" s="137">
        <v>121340</v>
      </c>
      <c r="E9" s="138">
        <v>3180</v>
      </c>
      <c r="F9" s="137">
        <f>SUM(D9:E9)</f>
        <v>124520</v>
      </c>
      <c r="G9" s="137">
        <v>67884</v>
      </c>
      <c r="H9" s="137">
        <v>24864</v>
      </c>
      <c r="I9" s="137">
        <v>9056</v>
      </c>
      <c r="J9" s="137">
        <f>SUM(G9:I9)</f>
        <v>101804</v>
      </c>
      <c r="K9" s="137">
        <f>SUM(F9,J9)</f>
        <v>226324</v>
      </c>
      <c r="L9" s="106">
        <v>2244801</v>
      </c>
      <c r="M9" s="139">
        <f>L9/L$23</f>
        <v>0.26936181150057309</v>
      </c>
      <c r="N9" s="139">
        <f>K9/L9</f>
        <v>0.10082140911376999</v>
      </c>
      <c r="O9" s="139">
        <f>(L9-K9)/L9</f>
        <v>0.89917859088622998</v>
      </c>
      <c r="P9" s="37"/>
      <c r="Q9" s="137">
        <v>134573</v>
      </c>
      <c r="R9" s="138">
        <v>3303</v>
      </c>
      <c r="S9" s="137">
        <f>SUM(Q9:R9)</f>
        <v>137876</v>
      </c>
      <c r="T9" s="137">
        <v>91115</v>
      </c>
      <c r="U9" s="137">
        <v>28516</v>
      </c>
      <c r="V9" s="137">
        <v>9462</v>
      </c>
      <c r="W9" s="137">
        <f>SUM(T9:V9)</f>
        <v>129093</v>
      </c>
      <c r="X9" s="137">
        <f>SUM(S9,W9)</f>
        <v>266969</v>
      </c>
      <c r="Y9" s="106">
        <v>2557224</v>
      </c>
      <c r="Z9" s="139">
        <f>Y9/Y$23</f>
        <v>0.2899270019366833</v>
      </c>
      <c r="AA9" s="139">
        <f>X9/Y9</f>
        <v>0.10439797217607844</v>
      </c>
      <c r="AB9" s="139">
        <f>(Y9-X9)/Y9</f>
        <v>0.89560202782392162</v>
      </c>
      <c r="AC9" s="194"/>
      <c r="AD9" s="137">
        <v>137269</v>
      </c>
      <c r="AE9" s="138">
        <v>3593</v>
      </c>
      <c r="AF9" s="137">
        <f>SUM(AD9:AE9)</f>
        <v>140862</v>
      </c>
      <c r="AG9" s="106">
        <v>92046</v>
      </c>
      <c r="AH9" s="106">
        <v>29484</v>
      </c>
      <c r="AI9" s="106">
        <v>10249</v>
      </c>
      <c r="AJ9" s="137">
        <f>SUM(AG9:AI9)</f>
        <v>131779</v>
      </c>
      <c r="AK9" s="137">
        <f>SUM(AF9,AJ9)</f>
        <v>272641</v>
      </c>
      <c r="AL9" s="106">
        <v>2619868</v>
      </c>
      <c r="AM9" s="139">
        <f>AL9/AL$23</f>
        <v>0.29264273614638237</v>
      </c>
      <c r="AN9" s="139">
        <f>AK9/AL9</f>
        <v>0.10406669343646321</v>
      </c>
      <c r="AO9" s="139">
        <f>(AL9-AK9)/AL9</f>
        <v>0.89593330656353676</v>
      </c>
    </row>
    <row r="10" spans="1:41" x14ac:dyDescent="0.3">
      <c r="A10" s="130"/>
      <c r="B10" s="135"/>
      <c r="C10" s="140"/>
      <c r="D10" s="4">
        <f t="shared" ref="D10:L10" si="0">(D9-Q9)/Q9</f>
        <v>-9.8333246639370459E-2</v>
      </c>
      <c r="E10" s="4">
        <f t="shared" si="0"/>
        <v>-3.7238873751135333E-2</v>
      </c>
      <c r="F10" s="4">
        <f t="shared" si="0"/>
        <v>-9.6869650990745307E-2</v>
      </c>
      <c r="G10" s="4">
        <f t="shared" si="0"/>
        <v>-0.25496350765516107</v>
      </c>
      <c r="H10" s="4">
        <f t="shared" si="0"/>
        <v>-0.12806845279842896</v>
      </c>
      <c r="I10" s="4">
        <f t="shared" si="0"/>
        <v>-4.290847600930036E-2</v>
      </c>
      <c r="J10" s="4">
        <f t="shared" si="0"/>
        <v>-0.2113902380454401</v>
      </c>
      <c r="K10" s="4">
        <f t="shared" si="0"/>
        <v>-0.15224614093771188</v>
      </c>
      <c r="L10" s="4">
        <f t="shared" si="0"/>
        <v>-0.12217271541327628</v>
      </c>
      <c r="M10" s="63"/>
      <c r="N10" s="63"/>
      <c r="O10" s="63"/>
      <c r="P10" s="194"/>
      <c r="Q10" s="4">
        <f t="shared" ref="Q10:Y10" si="1">(Q9-AD9)/AD9</f>
        <v>-1.9640268378148015E-2</v>
      </c>
      <c r="R10" s="4">
        <f t="shared" si="1"/>
        <v>-8.0712496521013075E-2</v>
      </c>
      <c r="S10" s="4">
        <f t="shared" si="1"/>
        <v>-2.1198051994150303E-2</v>
      </c>
      <c r="T10" s="4">
        <f t="shared" si="1"/>
        <v>-1.01145079634096E-2</v>
      </c>
      <c r="U10" s="4">
        <f t="shared" si="1"/>
        <v>-3.2831366164699498E-2</v>
      </c>
      <c r="V10" s="4">
        <f t="shared" si="1"/>
        <v>-7.6787979315055127E-2</v>
      </c>
      <c r="W10" s="4">
        <f t="shared" si="1"/>
        <v>-2.0382610279331304E-2</v>
      </c>
      <c r="X10" s="4">
        <f t="shared" si="1"/>
        <v>-2.0803914304891782E-2</v>
      </c>
      <c r="Y10" s="4">
        <f t="shared" si="1"/>
        <v>-2.3911128346924347E-2</v>
      </c>
      <c r="Z10" s="63"/>
      <c r="AA10" s="63"/>
      <c r="AB10" s="63"/>
      <c r="AC10" s="194"/>
      <c r="AD10" s="4"/>
      <c r="AE10" s="4"/>
      <c r="AF10" s="4"/>
      <c r="AG10" s="4"/>
      <c r="AH10" s="4"/>
      <c r="AI10" s="4"/>
      <c r="AJ10" s="4"/>
      <c r="AK10" s="4"/>
      <c r="AL10" s="4"/>
      <c r="AM10" s="63"/>
      <c r="AN10" s="63"/>
      <c r="AO10" s="63"/>
    </row>
    <row r="11" spans="1:41" ht="14.4" customHeight="1" x14ac:dyDescent="0.3">
      <c r="A11" s="130" t="s">
        <v>150</v>
      </c>
      <c r="B11" s="135"/>
      <c r="C11" s="136"/>
      <c r="D11" s="106">
        <v>2992</v>
      </c>
      <c r="E11" s="106">
        <v>113</v>
      </c>
      <c r="F11" s="137">
        <f>SUM(D11:E11)</f>
        <v>3105</v>
      </c>
      <c r="G11" s="106">
        <v>747</v>
      </c>
      <c r="H11" s="106">
        <v>361</v>
      </c>
      <c r="I11" s="106">
        <v>257</v>
      </c>
      <c r="J11" s="137">
        <f>SUM(G11:I11)</f>
        <v>1365</v>
      </c>
      <c r="K11" s="137">
        <f>SUM(F11,J11)</f>
        <v>4470</v>
      </c>
      <c r="L11" s="106">
        <v>27081</v>
      </c>
      <c r="M11" s="139">
        <f>L11/L$23</f>
        <v>3.2495473840429595E-3</v>
      </c>
      <c r="N11" s="139">
        <f>K11/L11</f>
        <v>0.16506037443225877</v>
      </c>
      <c r="O11" s="139">
        <f>(L11-K11)/L11</f>
        <v>0.83493962556774126</v>
      </c>
      <c r="P11" s="37"/>
      <c r="Q11" s="106">
        <v>2691</v>
      </c>
      <c r="R11" s="106">
        <v>86</v>
      </c>
      <c r="S11" s="137">
        <f>SUM(Q11:R11)</f>
        <v>2777</v>
      </c>
      <c r="T11" s="106">
        <v>721</v>
      </c>
      <c r="U11" s="106">
        <v>340</v>
      </c>
      <c r="V11" s="121">
        <v>277</v>
      </c>
      <c r="W11" s="137">
        <f>SUM(T11:V11)</f>
        <v>1338</v>
      </c>
      <c r="X11" s="137">
        <f>SUM(S11,W11)</f>
        <v>4115</v>
      </c>
      <c r="Y11" s="106">
        <v>26775</v>
      </c>
      <c r="Z11" s="139">
        <f>Y11/Y$23</f>
        <v>3.0356337484923868E-3</v>
      </c>
      <c r="AA11" s="139">
        <f>X11/Y11</f>
        <v>0.15368814192343605</v>
      </c>
      <c r="AB11" s="139">
        <f>(Y11-X11)/Y11</f>
        <v>0.84631185807656395</v>
      </c>
      <c r="AC11" s="194"/>
      <c r="AD11" s="106">
        <v>2814</v>
      </c>
      <c r="AE11" s="106">
        <v>83</v>
      </c>
      <c r="AF11" s="137">
        <f>SUM(AD11:AE11)</f>
        <v>2897</v>
      </c>
      <c r="AG11" s="106">
        <v>668</v>
      </c>
      <c r="AH11" s="106">
        <v>327</v>
      </c>
      <c r="AI11" s="106">
        <v>291</v>
      </c>
      <c r="AJ11" s="137">
        <f>SUM(AG11:AI11)</f>
        <v>1286</v>
      </c>
      <c r="AK11" s="137">
        <f>SUM(AF11,AJ11)</f>
        <v>4183</v>
      </c>
      <c r="AL11" s="106">
        <v>35461</v>
      </c>
      <c r="AM11" s="139">
        <f>AL11/AL$23</f>
        <v>3.9610408106388814E-3</v>
      </c>
      <c r="AN11" s="139">
        <f>AK11/AL11</f>
        <v>0.11796057640788472</v>
      </c>
      <c r="AO11" s="139">
        <f>(AL11-AK11)/AL11</f>
        <v>0.88203942359211529</v>
      </c>
    </row>
    <row r="12" spans="1:41" x14ac:dyDescent="0.3">
      <c r="A12" s="130"/>
      <c r="B12" s="135"/>
      <c r="C12" s="140"/>
      <c r="D12" s="4">
        <f t="shared" ref="D12:L12" si="2">(D11-Q11)/Q11</f>
        <v>0.1118543292456336</v>
      </c>
      <c r="E12" s="4">
        <f t="shared" si="2"/>
        <v>0.31395348837209303</v>
      </c>
      <c r="F12" s="4">
        <f t="shared" si="2"/>
        <v>0.11811307166006482</v>
      </c>
      <c r="G12" s="4">
        <f t="shared" si="2"/>
        <v>3.6061026352288486E-2</v>
      </c>
      <c r="H12" s="4">
        <f t="shared" si="2"/>
        <v>6.1764705882352944E-2</v>
      </c>
      <c r="I12" s="4">
        <f t="shared" si="2"/>
        <v>-7.2202166064981949E-2</v>
      </c>
      <c r="J12" s="4">
        <f t="shared" si="2"/>
        <v>2.0179372197309416E-2</v>
      </c>
      <c r="K12" s="4">
        <f t="shared" si="2"/>
        <v>8.6269744835965972E-2</v>
      </c>
      <c r="L12" s="4">
        <f t="shared" si="2"/>
        <v>1.1428571428571429E-2</v>
      </c>
      <c r="M12" s="63"/>
      <c r="N12" s="63"/>
      <c r="O12" s="63"/>
      <c r="P12" s="194"/>
      <c r="Q12" s="4">
        <f t="shared" ref="Q12:Y12" si="3">(Q11-AD11)/AD11</f>
        <v>-4.3710021321961619E-2</v>
      </c>
      <c r="R12" s="4">
        <f t="shared" si="3"/>
        <v>3.614457831325301E-2</v>
      </c>
      <c r="S12" s="4">
        <f t="shared" si="3"/>
        <v>-4.1422160856057988E-2</v>
      </c>
      <c r="T12" s="4">
        <f t="shared" si="3"/>
        <v>7.9341317365269462E-2</v>
      </c>
      <c r="U12" s="4">
        <f t="shared" si="3"/>
        <v>3.9755351681957186E-2</v>
      </c>
      <c r="V12" s="4">
        <f t="shared" si="3"/>
        <v>-4.8109965635738834E-2</v>
      </c>
      <c r="W12" s="4">
        <f t="shared" si="3"/>
        <v>4.0435458786936239E-2</v>
      </c>
      <c r="X12" s="4">
        <f t="shared" si="3"/>
        <v>-1.6256275400430314E-2</v>
      </c>
      <c r="Y12" s="4">
        <f t="shared" si="3"/>
        <v>-0.24494515101096981</v>
      </c>
      <c r="Z12" s="63"/>
      <c r="AA12" s="63"/>
      <c r="AB12" s="63"/>
      <c r="AC12" s="194"/>
      <c r="AD12" s="4"/>
      <c r="AE12" s="4"/>
      <c r="AF12" s="4"/>
      <c r="AG12" s="4"/>
      <c r="AH12" s="4"/>
      <c r="AI12" s="4"/>
      <c r="AJ12" s="4"/>
      <c r="AK12" s="4"/>
      <c r="AL12" s="4"/>
      <c r="AM12" s="63"/>
      <c r="AN12" s="63"/>
      <c r="AO12" s="63"/>
    </row>
    <row r="13" spans="1:41" ht="14.4" customHeight="1" x14ac:dyDescent="0.3">
      <c r="A13" s="130" t="s">
        <v>142</v>
      </c>
      <c r="B13" s="135"/>
      <c r="C13" s="136"/>
      <c r="D13" s="137">
        <f t="shared" ref="D13:L13" si="4">SUM(D11,D9)</f>
        <v>124332</v>
      </c>
      <c r="E13" s="137">
        <f t="shared" si="4"/>
        <v>3293</v>
      </c>
      <c r="F13" s="137">
        <f t="shared" si="4"/>
        <v>127625</v>
      </c>
      <c r="G13" s="137">
        <f t="shared" si="4"/>
        <v>68631</v>
      </c>
      <c r="H13" s="137">
        <f t="shared" si="4"/>
        <v>25225</v>
      </c>
      <c r="I13" s="137">
        <f t="shared" si="4"/>
        <v>9313</v>
      </c>
      <c r="J13" s="137">
        <f t="shared" si="4"/>
        <v>103169</v>
      </c>
      <c r="K13" s="137">
        <f t="shared" si="4"/>
        <v>230794</v>
      </c>
      <c r="L13" s="137">
        <f t="shared" si="4"/>
        <v>2271882</v>
      </c>
      <c r="M13" s="139">
        <f>L13/L$23</f>
        <v>0.27261135888461607</v>
      </c>
      <c r="N13" s="139">
        <f>K13/L13</f>
        <v>0.10158714228996048</v>
      </c>
      <c r="O13" s="139">
        <f>(L13-K13)/L13</f>
        <v>0.89841285771003954</v>
      </c>
      <c r="P13" s="37"/>
      <c r="Q13" s="137">
        <f t="shared" ref="Q13:Y13" si="5">SUM(Q11,Q9)</f>
        <v>137264</v>
      </c>
      <c r="R13" s="137">
        <f t="shared" si="5"/>
        <v>3389</v>
      </c>
      <c r="S13" s="137">
        <f t="shared" si="5"/>
        <v>140653</v>
      </c>
      <c r="T13" s="137">
        <f t="shared" si="5"/>
        <v>91836</v>
      </c>
      <c r="U13" s="137">
        <f t="shared" si="5"/>
        <v>28856</v>
      </c>
      <c r="V13" s="137">
        <f t="shared" si="5"/>
        <v>9739</v>
      </c>
      <c r="W13" s="137">
        <f t="shared" si="5"/>
        <v>130431</v>
      </c>
      <c r="X13" s="137">
        <f t="shared" si="5"/>
        <v>271084</v>
      </c>
      <c r="Y13" s="137">
        <f t="shared" si="5"/>
        <v>2583999</v>
      </c>
      <c r="Z13" s="139">
        <f>Y13/Y$23</f>
        <v>0.29296263568517572</v>
      </c>
      <c r="AA13" s="139">
        <f>X13/Y13</f>
        <v>0.10490870932999587</v>
      </c>
      <c r="AB13" s="139">
        <f>(Y13-X13)/Y13</f>
        <v>0.89509129067000415</v>
      </c>
      <c r="AC13" s="194"/>
      <c r="AD13" s="137">
        <f t="shared" ref="AD13:AL13" si="6">SUM(AD11,AD9)</f>
        <v>140083</v>
      </c>
      <c r="AE13" s="137">
        <f t="shared" si="6"/>
        <v>3676</v>
      </c>
      <c r="AF13" s="137">
        <f t="shared" si="6"/>
        <v>143759</v>
      </c>
      <c r="AG13" s="137">
        <f t="shared" si="6"/>
        <v>92714</v>
      </c>
      <c r="AH13" s="137">
        <f t="shared" si="6"/>
        <v>29811</v>
      </c>
      <c r="AI13" s="137">
        <f t="shared" si="6"/>
        <v>10540</v>
      </c>
      <c r="AJ13" s="137">
        <f t="shared" si="6"/>
        <v>133065</v>
      </c>
      <c r="AK13" s="137">
        <f t="shared" si="6"/>
        <v>276824</v>
      </c>
      <c r="AL13" s="137">
        <f t="shared" si="6"/>
        <v>2655329</v>
      </c>
      <c r="AM13" s="139">
        <f>AL13/AL$23</f>
        <v>0.29660377695702123</v>
      </c>
      <c r="AN13" s="139">
        <f>AK13/AL13</f>
        <v>0.10425224143599532</v>
      </c>
      <c r="AO13" s="139">
        <f>(AL13-AK13)/AL13</f>
        <v>0.89574775856400468</v>
      </c>
    </row>
    <row r="14" spans="1:41" x14ac:dyDescent="0.3">
      <c r="A14" s="130"/>
      <c r="B14" s="135"/>
      <c r="C14" s="140"/>
      <c r="D14" s="4">
        <f t="shared" ref="D14:L14" si="7">(D13-Q13)/Q13</f>
        <v>-9.421261219256323E-2</v>
      </c>
      <c r="E14" s="4">
        <f t="shared" si="7"/>
        <v>-2.832694010032458E-2</v>
      </c>
      <c r="F14" s="4">
        <f t="shared" si="7"/>
        <v>-9.2625112866415935E-2</v>
      </c>
      <c r="G14" s="4">
        <f t="shared" si="7"/>
        <v>-0.25267868809617144</v>
      </c>
      <c r="H14" s="4">
        <f t="shared" si="7"/>
        <v>-0.1258317161075686</v>
      </c>
      <c r="I14" s="4">
        <f t="shared" si="7"/>
        <v>-4.3741657254338227E-2</v>
      </c>
      <c r="J14" s="4">
        <f t="shared" si="7"/>
        <v>-0.20901472809378138</v>
      </c>
      <c r="K14" s="4">
        <f t="shared" si="7"/>
        <v>-0.14862551828953388</v>
      </c>
      <c r="L14" s="4">
        <f t="shared" si="7"/>
        <v>-0.1207883594382196</v>
      </c>
      <c r="M14" s="63"/>
      <c r="N14" s="63"/>
      <c r="O14" s="63"/>
      <c r="P14" s="194"/>
      <c r="Q14" s="4">
        <f t="shared" ref="Q14:Y14" si="8">(Q13-AD13)/AD13</f>
        <v>-2.0123783756772769E-2</v>
      </c>
      <c r="R14" s="4">
        <f t="shared" si="8"/>
        <v>-7.807399347116431E-2</v>
      </c>
      <c r="S14" s="4">
        <f t="shared" si="8"/>
        <v>-2.1605603823064992E-2</v>
      </c>
      <c r="T14" s="4">
        <f t="shared" si="8"/>
        <v>-9.469982958345018E-3</v>
      </c>
      <c r="U14" s="4">
        <f t="shared" si="8"/>
        <v>-3.2035154808627689E-2</v>
      </c>
      <c r="V14" s="4">
        <f t="shared" si="8"/>
        <v>-7.5996204933586331E-2</v>
      </c>
      <c r="W14" s="4">
        <f t="shared" si="8"/>
        <v>-1.9794837109683237E-2</v>
      </c>
      <c r="X14" s="4">
        <f t="shared" si="8"/>
        <v>-2.0735196370256913E-2</v>
      </c>
      <c r="Y14" s="4">
        <f t="shared" si="8"/>
        <v>-2.6862961237571689E-2</v>
      </c>
      <c r="Z14" s="63"/>
      <c r="AA14" s="63"/>
      <c r="AB14" s="63"/>
      <c r="AC14" s="194"/>
      <c r="AD14" s="4"/>
      <c r="AE14" s="4"/>
      <c r="AF14" s="4"/>
      <c r="AG14" s="4"/>
      <c r="AH14" s="4"/>
      <c r="AI14" s="4"/>
      <c r="AJ14" s="4"/>
      <c r="AK14" s="4"/>
      <c r="AL14" s="4"/>
      <c r="AM14" s="63"/>
      <c r="AN14" s="63"/>
      <c r="AO14" s="63"/>
    </row>
    <row r="15" spans="1:41" ht="14.4" customHeight="1" x14ac:dyDescent="0.3">
      <c r="A15" s="130" t="s">
        <v>11</v>
      </c>
      <c r="B15" s="135"/>
      <c r="C15" s="136"/>
      <c r="D15" s="106">
        <v>148043</v>
      </c>
      <c r="E15" s="106">
        <v>932</v>
      </c>
      <c r="F15" s="137">
        <f>SUM(D15:E15)</f>
        <v>148975</v>
      </c>
      <c r="G15" s="106">
        <v>47904</v>
      </c>
      <c r="H15" s="106">
        <v>17916</v>
      </c>
      <c r="I15" s="106">
        <v>3686</v>
      </c>
      <c r="J15" s="137">
        <f>SUM(G15:I15)</f>
        <v>69506</v>
      </c>
      <c r="K15" s="137">
        <f>SUM(F15,J15)</f>
        <v>218481</v>
      </c>
      <c r="L15" s="106">
        <v>4221596</v>
      </c>
      <c r="M15" s="139">
        <f>L15/L$23</f>
        <v>0.50656461128784835</v>
      </c>
      <c r="N15" s="139">
        <f>K15/L15</f>
        <v>5.1753175813128494E-2</v>
      </c>
      <c r="O15" s="139">
        <f>(L15-K15)/L15</f>
        <v>0.94824682418687145</v>
      </c>
      <c r="P15" s="194"/>
      <c r="Q15" s="106">
        <v>141366</v>
      </c>
      <c r="R15" s="106">
        <v>1102</v>
      </c>
      <c r="S15" s="137">
        <f>SUM(Q15:R15)</f>
        <v>142468</v>
      </c>
      <c r="T15" s="106">
        <v>52998</v>
      </c>
      <c r="U15" s="106">
        <v>19512</v>
      </c>
      <c r="V15" s="121">
        <v>3603</v>
      </c>
      <c r="W15" s="137">
        <f>SUM(T15:V15)</f>
        <v>76113</v>
      </c>
      <c r="X15" s="137">
        <f>SUM(S15,W15)</f>
        <v>218581</v>
      </c>
      <c r="Y15" s="106">
        <v>4326137</v>
      </c>
      <c r="Z15" s="139">
        <f>Y15/Y$23</f>
        <v>0.49047871065552229</v>
      </c>
      <c r="AA15" s="139">
        <f>X15/Y15</f>
        <v>5.0525676833627783E-2</v>
      </c>
      <c r="AB15" s="139">
        <f>(Y15-X15)/Y15</f>
        <v>0.94947432316637226</v>
      </c>
      <c r="AC15" s="194"/>
      <c r="AD15" s="106">
        <v>149129</v>
      </c>
      <c r="AE15" s="106">
        <v>1127</v>
      </c>
      <c r="AF15" s="137">
        <f>SUM(AD15:AE15)</f>
        <v>150256</v>
      </c>
      <c r="AG15" s="106">
        <v>54468</v>
      </c>
      <c r="AH15" s="106">
        <v>19486</v>
      </c>
      <c r="AI15" s="106">
        <v>3919</v>
      </c>
      <c r="AJ15" s="137">
        <f>SUM(AG15:AI15)</f>
        <v>77873</v>
      </c>
      <c r="AK15" s="137">
        <f>SUM(AF15,AJ15)</f>
        <v>228129</v>
      </c>
      <c r="AL15" s="106">
        <v>4353857</v>
      </c>
      <c r="AM15" s="139">
        <f>AL15/AL$23</f>
        <v>0.48633161108501644</v>
      </c>
      <c r="AN15" s="139">
        <f>AK15/AL15</f>
        <v>5.2396989611739657E-2</v>
      </c>
      <c r="AO15" s="139">
        <f>(AL15-AK15)/AL15</f>
        <v>0.94760301038826034</v>
      </c>
    </row>
    <row r="16" spans="1:41" x14ac:dyDescent="0.3">
      <c r="A16" s="130"/>
      <c r="B16" s="135"/>
      <c r="C16" s="140"/>
      <c r="D16" s="4">
        <f t="shared" ref="D16:L16" si="9">(D15-Q15)/Q15</f>
        <v>4.7232007696334337E-2</v>
      </c>
      <c r="E16" s="4">
        <f t="shared" si="9"/>
        <v>-0.15426497277676951</v>
      </c>
      <c r="F16" s="4">
        <f t="shared" si="9"/>
        <v>4.5673414380773228E-2</v>
      </c>
      <c r="G16" s="4">
        <f t="shared" si="9"/>
        <v>-9.611683459753198E-2</v>
      </c>
      <c r="H16" s="4">
        <f t="shared" si="9"/>
        <v>-8.1795817958179584E-2</v>
      </c>
      <c r="I16" s="4">
        <f t="shared" si="9"/>
        <v>2.3036358590063834E-2</v>
      </c>
      <c r="J16" s="4">
        <f t="shared" si="9"/>
        <v>-8.6805144981803375E-2</v>
      </c>
      <c r="K16" s="4">
        <f t="shared" si="9"/>
        <v>-4.5749630571733133E-4</v>
      </c>
      <c r="L16" s="4">
        <f t="shared" si="9"/>
        <v>-2.4164976744841877E-2</v>
      </c>
      <c r="M16" s="63"/>
      <c r="N16" s="63"/>
      <c r="O16" s="63"/>
      <c r="P16" s="194"/>
      <c r="Q16" s="4">
        <f t="shared" ref="Q16:Y16" si="10">(Q15-AD15)/AD15</f>
        <v>-5.2055602867316218E-2</v>
      </c>
      <c r="R16" s="4">
        <f t="shared" si="10"/>
        <v>-2.2182786157941437E-2</v>
      </c>
      <c r="S16" s="4">
        <f t="shared" si="10"/>
        <v>-5.1831540836971571E-2</v>
      </c>
      <c r="T16" s="4">
        <f t="shared" si="10"/>
        <v>-2.6988323419255344E-2</v>
      </c>
      <c r="U16" s="4">
        <f t="shared" si="10"/>
        <v>1.3342912860515241E-3</v>
      </c>
      <c r="V16" s="4">
        <f t="shared" si="10"/>
        <v>-8.0632814493493243E-2</v>
      </c>
      <c r="W16" s="4">
        <f t="shared" si="10"/>
        <v>-2.2600901467774454E-2</v>
      </c>
      <c r="X16" s="4">
        <f t="shared" si="10"/>
        <v>-4.1853512705530643E-2</v>
      </c>
      <c r="Y16" s="4">
        <f t="shared" si="10"/>
        <v>-6.3667685916188798E-3</v>
      </c>
      <c r="Z16" s="63"/>
      <c r="AA16" s="63"/>
      <c r="AB16" s="63"/>
      <c r="AC16" s="194"/>
      <c r="AD16" s="4"/>
      <c r="AE16" s="4"/>
      <c r="AF16" s="4"/>
      <c r="AG16" s="4"/>
      <c r="AH16" s="4"/>
      <c r="AI16" s="4"/>
      <c r="AJ16" s="4"/>
      <c r="AK16" s="4"/>
      <c r="AL16" s="4"/>
      <c r="AM16" s="63"/>
      <c r="AN16" s="63"/>
      <c r="AO16" s="63"/>
    </row>
    <row r="17" spans="1:41" ht="14.4" customHeight="1" x14ac:dyDescent="0.3">
      <c r="A17" s="130" t="s">
        <v>16</v>
      </c>
      <c r="B17" s="135"/>
      <c r="C17" s="136"/>
      <c r="D17" s="106">
        <v>35637</v>
      </c>
      <c r="E17" s="106">
        <v>803</v>
      </c>
      <c r="F17" s="137">
        <f>SUM(D17:E17)</f>
        <v>36440</v>
      </c>
      <c r="G17" s="106">
        <v>13826</v>
      </c>
      <c r="H17" s="106">
        <v>11894</v>
      </c>
      <c r="I17" s="106">
        <v>3697</v>
      </c>
      <c r="J17" s="137">
        <f>SUM(G17:I17)</f>
        <v>29417</v>
      </c>
      <c r="K17" s="137">
        <f>SUM(F17,J17)</f>
        <v>65857</v>
      </c>
      <c r="L17" s="106">
        <v>1666367</v>
      </c>
      <c r="M17" s="139">
        <f>L17/L$23</f>
        <v>0.19995341847441064</v>
      </c>
      <c r="N17" s="139">
        <f>K17/L17</f>
        <v>3.9521305930806362E-2</v>
      </c>
      <c r="O17" s="139">
        <f>(L17-K17)/L17</f>
        <v>0.96047869406919362</v>
      </c>
      <c r="P17" s="194"/>
      <c r="Q17" s="106">
        <v>34746</v>
      </c>
      <c r="R17" s="106">
        <v>916</v>
      </c>
      <c r="S17" s="137">
        <f>SUM(Q17:R17)</f>
        <v>35662</v>
      </c>
      <c r="T17" s="106">
        <v>14885</v>
      </c>
      <c r="U17" s="106">
        <v>13167</v>
      </c>
      <c r="V17" s="121">
        <v>3601</v>
      </c>
      <c r="W17" s="137">
        <f>SUM(T17:V17)</f>
        <v>31653</v>
      </c>
      <c r="X17" s="137">
        <f>SUM(S17,W17)</f>
        <v>67315</v>
      </c>
      <c r="Y17" s="106">
        <v>1724459</v>
      </c>
      <c r="Z17" s="139">
        <f>Y17/Y$23</f>
        <v>0.195511706378765</v>
      </c>
      <c r="AA17" s="139">
        <f>X17/Y17</f>
        <v>3.9035430822072316E-2</v>
      </c>
      <c r="AB17" s="139">
        <f>(Y17-X17)/Y17</f>
        <v>0.96096456917792772</v>
      </c>
      <c r="AC17" s="194"/>
      <c r="AD17" s="106">
        <v>34900</v>
      </c>
      <c r="AE17" s="106">
        <v>931</v>
      </c>
      <c r="AF17" s="137">
        <f>SUM(AD17:AE17)</f>
        <v>35831</v>
      </c>
      <c r="AG17" s="106">
        <v>15189</v>
      </c>
      <c r="AH17" s="106">
        <v>13229</v>
      </c>
      <c r="AI17" s="106">
        <v>3716</v>
      </c>
      <c r="AJ17" s="137">
        <f>SUM(AG17:AI17)</f>
        <v>32134</v>
      </c>
      <c r="AK17" s="137">
        <f>SUM(AF17,AJ17)</f>
        <v>67965</v>
      </c>
      <c r="AL17" s="106">
        <v>1735225</v>
      </c>
      <c r="AM17" s="139">
        <f>AL17/AL$23</f>
        <v>0.19382693778068449</v>
      </c>
      <c r="AN17" s="139">
        <f>AK17/AL17</f>
        <v>3.9167831261075654E-2</v>
      </c>
      <c r="AO17" s="139">
        <f>(AL17-AK17)/AL17</f>
        <v>0.9608321687389243</v>
      </c>
    </row>
    <row r="18" spans="1:41" ht="21" customHeight="1" x14ac:dyDescent="0.3">
      <c r="A18" s="130"/>
      <c r="B18" s="135"/>
      <c r="C18" s="140"/>
      <c r="D18" s="4">
        <f t="shared" ref="D18:L18" si="11">(D17-Q17)/Q17</f>
        <v>2.5643239509583839E-2</v>
      </c>
      <c r="E18" s="4">
        <f t="shared" si="11"/>
        <v>-0.12336244541484716</v>
      </c>
      <c r="F18" s="4">
        <f t="shared" si="11"/>
        <v>2.1815938534013795E-2</v>
      </c>
      <c r="G18" s="4">
        <f t="shared" si="11"/>
        <v>-7.1145448438024853E-2</v>
      </c>
      <c r="H18" s="4">
        <f t="shared" si="11"/>
        <v>-9.6681096681096687E-2</v>
      </c>
      <c r="I18" s="4">
        <f t="shared" si="11"/>
        <v>2.6659261316301027E-2</v>
      </c>
      <c r="J18" s="4">
        <f t="shared" si="11"/>
        <v>-7.0641013490032545E-2</v>
      </c>
      <c r="K18" s="4">
        <f t="shared" si="11"/>
        <v>-2.1659362697764244E-2</v>
      </c>
      <c r="L18" s="4">
        <f t="shared" si="11"/>
        <v>-3.3687086790697839E-2</v>
      </c>
      <c r="M18" s="63"/>
      <c r="N18" s="63"/>
      <c r="O18" s="63"/>
      <c r="P18" s="194"/>
      <c r="Q18" s="4">
        <f t="shared" ref="Q18:Y18" si="12">(Q17-AD17)/AD17</f>
        <v>-4.4126074498567333E-3</v>
      </c>
      <c r="R18" s="4">
        <f t="shared" si="12"/>
        <v>-1.611170784103115E-2</v>
      </c>
      <c r="S18" s="4">
        <f t="shared" si="12"/>
        <v>-4.7165861963104575E-3</v>
      </c>
      <c r="T18" s="4">
        <f t="shared" si="12"/>
        <v>-2.0014484166172887E-2</v>
      </c>
      <c r="U18" s="4">
        <f t="shared" si="12"/>
        <v>-4.6866732179303046E-3</v>
      </c>
      <c r="V18" s="4">
        <f t="shared" si="12"/>
        <v>-3.0947255113024756E-2</v>
      </c>
      <c r="W18" s="4">
        <f t="shared" si="12"/>
        <v>-1.4968569116823302E-2</v>
      </c>
      <c r="X18" s="4">
        <f t="shared" si="12"/>
        <v>-9.5637460457588461E-3</v>
      </c>
      <c r="Y18" s="4">
        <f t="shared" si="12"/>
        <v>-6.2043827169387259E-3</v>
      </c>
      <c r="Z18" s="63"/>
      <c r="AA18" s="63"/>
      <c r="AB18" s="63"/>
      <c r="AC18" s="194"/>
      <c r="AD18" s="4"/>
      <c r="AE18" s="4"/>
      <c r="AF18" s="4"/>
      <c r="AG18" s="4"/>
      <c r="AH18" s="4"/>
      <c r="AI18" s="4"/>
      <c r="AJ18" s="4"/>
      <c r="AK18" s="4"/>
      <c r="AL18" s="4"/>
      <c r="AM18" s="63"/>
      <c r="AN18" s="63"/>
      <c r="AO18" s="63"/>
    </row>
    <row r="19" spans="1:41" ht="14.4" customHeight="1" x14ac:dyDescent="0.3">
      <c r="A19" s="130" t="s">
        <v>17</v>
      </c>
      <c r="B19" s="135"/>
      <c r="C19" s="136"/>
      <c r="D19" s="106">
        <v>9095</v>
      </c>
      <c r="E19" s="106">
        <v>388</v>
      </c>
      <c r="F19" s="137">
        <f>SUM(D19:E19)</f>
        <v>9483</v>
      </c>
      <c r="G19" s="106">
        <v>3150</v>
      </c>
      <c r="H19" s="106">
        <v>2072</v>
      </c>
      <c r="I19" s="106">
        <v>2163</v>
      </c>
      <c r="J19" s="137">
        <f>SUM(G19:I19)</f>
        <v>7385</v>
      </c>
      <c r="K19" s="137">
        <f>SUM(F19,J19)</f>
        <v>16868</v>
      </c>
      <c r="L19" s="106">
        <v>173931</v>
      </c>
      <c r="M19" s="139">
        <f>L19/L$23</f>
        <v>2.0870611353124922E-2</v>
      </c>
      <c r="N19" s="139">
        <f>K19/L19</f>
        <v>9.6980986713121872E-2</v>
      </c>
      <c r="O19" s="139">
        <f>(L19-K19)/L19</f>
        <v>0.90301901328687817</v>
      </c>
      <c r="P19" s="194"/>
      <c r="Q19" s="106">
        <v>10652</v>
      </c>
      <c r="R19" s="106">
        <v>492</v>
      </c>
      <c r="S19" s="137">
        <f>SUM(Q19:R19)</f>
        <v>11144</v>
      </c>
      <c r="T19" s="106">
        <v>3742</v>
      </c>
      <c r="U19" s="106">
        <v>2713</v>
      </c>
      <c r="V19" s="121">
        <v>2783</v>
      </c>
      <c r="W19" s="137">
        <f>SUM(T19:V19)</f>
        <v>9238</v>
      </c>
      <c r="X19" s="137">
        <f>SUM(S19,W19)</f>
        <v>20382</v>
      </c>
      <c r="Y19" s="106">
        <v>185639</v>
      </c>
      <c r="Z19" s="139">
        <f>Y19/Y$23</f>
        <v>2.1046947280537003E-2</v>
      </c>
      <c r="AA19" s="139">
        <f>X19/Y19</f>
        <v>0.10979373946207424</v>
      </c>
      <c r="AB19" s="139">
        <f>(Y19-X19)/Y19</f>
        <v>0.89020626053792573</v>
      </c>
      <c r="AC19" s="194"/>
      <c r="AD19" s="106">
        <v>8872</v>
      </c>
      <c r="AE19" s="106">
        <v>397</v>
      </c>
      <c r="AF19" s="137">
        <f>SUM(AD19:AE19)</f>
        <v>9269</v>
      </c>
      <c r="AG19" s="106">
        <v>3273</v>
      </c>
      <c r="AH19" s="106">
        <v>2103</v>
      </c>
      <c r="AI19" s="106">
        <v>2239</v>
      </c>
      <c r="AJ19" s="137">
        <f>SUM(AG19:AI19)</f>
        <v>7615</v>
      </c>
      <c r="AK19" s="137">
        <f>SUM(AF19,AJ19)</f>
        <v>16884</v>
      </c>
      <c r="AL19" s="106">
        <v>208034</v>
      </c>
      <c r="AM19" s="139">
        <f>AL19/AL$23</f>
        <v>2.3237674177277828E-2</v>
      </c>
      <c r="AN19" s="139">
        <f>AK19/AL19</f>
        <v>8.1159810415605146E-2</v>
      </c>
      <c r="AO19" s="139">
        <f>(AL19-AK19)/AL19</f>
        <v>0.91884018958439484</v>
      </c>
    </row>
    <row r="20" spans="1:41" x14ac:dyDescent="0.3">
      <c r="A20" s="130"/>
      <c r="B20" s="135"/>
      <c r="C20" s="140"/>
      <c r="D20" s="4">
        <f t="shared" ref="D20:L20" si="13">(D19-Q19)/Q19</f>
        <v>-0.14616973338340217</v>
      </c>
      <c r="E20" s="4">
        <f t="shared" si="13"/>
        <v>-0.21138211382113822</v>
      </c>
      <c r="F20" s="4">
        <f t="shared" si="13"/>
        <v>-0.14904881550610194</v>
      </c>
      <c r="G20" s="4">
        <f t="shared" si="13"/>
        <v>-0.15820416889363975</v>
      </c>
      <c r="H20" s="4">
        <f t="shared" si="13"/>
        <v>-0.23626981201621822</v>
      </c>
      <c r="I20" s="4">
        <f t="shared" si="13"/>
        <v>-0.22278117139777218</v>
      </c>
      <c r="J20" s="4">
        <f t="shared" si="13"/>
        <v>-0.20058454210868154</v>
      </c>
      <c r="K20" s="4">
        <f t="shared" si="13"/>
        <v>-0.1724070258070847</v>
      </c>
      <c r="L20" s="4">
        <f t="shared" si="13"/>
        <v>-6.3068643981060019E-2</v>
      </c>
      <c r="M20" s="63"/>
      <c r="N20" s="63"/>
      <c r="O20" s="63"/>
      <c r="P20" s="194"/>
      <c r="Q20" s="4">
        <f t="shared" ref="Q20:Y20" si="14">(Q19-AD19)/AD19</f>
        <v>0.20063119927862941</v>
      </c>
      <c r="R20" s="4">
        <f t="shared" si="14"/>
        <v>0.23929471032745592</v>
      </c>
      <c r="S20" s="4">
        <f t="shared" si="14"/>
        <v>0.20228719387204661</v>
      </c>
      <c r="T20" s="4">
        <f t="shared" si="14"/>
        <v>0.14329361442102048</v>
      </c>
      <c r="U20" s="4">
        <f t="shared" si="14"/>
        <v>0.29006181645268664</v>
      </c>
      <c r="V20" s="4">
        <f t="shared" si="14"/>
        <v>0.2429656096471639</v>
      </c>
      <c r="W20" s="4">
        <f t="shared" si="14"/>
        <v>0.21313197636244255</v>
      </c>
      <c r="X20" s="4">
        <f t="shared" si="14"/>
        <v>0.20717839374555794</v>
      </c>
      <c r="Y20" s="4">
        <f t="shared" si="14"/>
        <v>-0.10765067248622821</v>
      </c>
      <c r="Z20" s="63"/>
      <c r="AA20" s="63"/>
      <c r="AB20" s="63"/>
      <c r="AC20" s="194"/>
      <c r="AD20" s="4"/>
      <c r="AE20" s="4"/>
      <c r="AF20" s="4"/>
      <c r="AG20" s="4"/>
      <c r="AH20" s="4"/>
      <c r="AI20" s="4"/>
      <c r="AJ20" s="4"/>
      <c r="AK20" s="4"/>
      <c r="AL20" s="4"/>
      <c r="AM20" s="63"/>
      <c r="AN20" s="63"/>
      <c r="AO20" s="63"/>
    </row>
    <row r="21" spans="1:41" ht="14.4" customHeight="1" x14ac:dyDescent="0.3">
      <c r="A21" s="130" t="s">
        <v>145</v>
      </c>
      <c r="B21" s="135"/>
      <c r="C21" s="136"/>
      <c r="D21" s="137">
        <f t="shared" ref="D21:L21" si="15">SUM(D19,D17,D15)</f>
        <v>192775</v>
      </c>
      <c r="E21" s="137">
        <f t="shared" si="15"/>
        <v>2123</v>
      </c>
      <c r="F21" s="137">
        <f t="shared" si="15"/>
        <v>194898</v>
      </c>
      <c r="G21" s="137">
        <f t="shared" si="15"/>
        <v>64880</v>
      </c>
      <c r="H21" s="137">
        <f t="shared" si="15"/>
        <v>31882</v>
      </c>
      <c r="I21" s="137">
        <f t="shared" si="15"/>
        <v>9546</v>
      </c>
      <c r="J21" s="137">
        <f t="shared" si="15"/>
        <v>106308</v>
      </c>
      <c r="K21" s="137">
        <f t="shared" si="15"/>
        <v>301206</v>
      </c>
      <c r="L21" s="137">
        <f t="shared" si="15"/>
        <v>6061894</v>
      </c>
      <c r="M21" s="139">
        <f>L21/L$23</f>
        <v>0.72738864111538393</v>
      </c>
      <c r="N21" s="139">
        <f>K21/L21</f>
        <v>4.968843071158948E-2</v>
      </c>
      <c r="O21" s="139">
        <f>(L21-K21)/L21</f>
        <v>0.95031156928841054</v>
      </c>
      <c r="P21" s="194"/>
      <c r="Q21" s="137">
        <f t="shared" ref="Q21:Y21" si="16">SUM(Q19,Q17,Q15)</f>
        <v>186764</v>
      </c>
      <c r="R21" s="137">
        <f t="shared" si="16"/>
        <v>2510</v>
      </c>
      <c r="S21" s="137">
        <f t="shared" si="16"/>
        <v>189274</v>
      </c>
      <c r="T21" s="137">
        <f t="shared" si="16"/>
        <v>71625</v>
      </c>
      <c r="U21" s="137">
        <f t="shared" si="16"/>
        <v>35392</v>
      </c>
      <c r="V21" s="137">
        <f t="shared" si="16"/>
        <v>9987</v>
      </c>
      <c r="W21" s="137">
        <f t="shared" si="16"/>
        <v>117004</v>
      </c>
      <c r="X21" s="137">
        <f t="shared" si="16"/>
        <v>306278</v>
      </c>
      <c r="Y21" s="137">
        <f t="shared" si="16"/>
        <v>6236235</v>
      </c>
      <c r="Z21" s="139">
        <f>Y21/Y$23</f>
        <v>0.70703736431482433</v>
      </c>
      <c r="AA21" s="139">
        <f>X21/Y21</f>
        <v>4.9112645690869573E-2</v>
      </c>
      <c r="AB21" s="139">
        <f>(Y21-X21)/Y21</f>
        <v>0.95088735430913041</v>
      </c>
      <c r="AC21" s="194"/>
      <c r="AD21" s="137">
        <f t="shared" ref="AD21:AL21" si="17">SUM(AD19,AD17,AD15)</f>
        <v>192901</v>
      </c>
      <c r="AE21" s="137">
        <f t="shared" si="17"/>
        <v>2455</v>
      </c>
      <c r="AF21" s="137">
        <f t="shared" si="17"/>
        <v>195356</v>
      </c>
      <c r="AG21" s="137">
        <f t="shared" si="17"/>
        <v>72930</v>
      </c>
      <c r="AH21" s="137">
        <f t="shared" si="17"/>
        <v>34818</v>
      </c>
      <c r="AI21" s="137">
        <f t="shared" si="17"/>
        <v>9874</v>
      </c>
      <c r="AJ21" s="137">
        <f t="shared" si="17"/>
        <v>117622</v>
      </c>
      <c r="AK21" s="137">
        <f t="shared" si="17"/>
        <v>312978</v>
      </c>
      <c r="AL21" s="137">
        <f t="shared" si="17"/>
        <v>6297116</v>
      </c>
      <c r="AM21" s="139">
        <f>AL21/AL$23</f>
        <v>0.70339622304297877</v>
      </c>
      <c r="AN21" s="139">
        <f>AK21/AL21</f>
        <v>4.9701799998602532E-2</v>
      </c>
      <c r="AO21" s="139">
        <f>(AL21-AK21)/AL21</f>
        <v>0.95029820000139742</v>
      </c>
    </row>
    <row r="22" spans="1:41" x14ac:dyDescent="0.3">
      <c r="A22" s="130"/>
      <c r="B22" s="135" t="s">
        <v>151</v>
      </c>
      <c r="C22" s="140"/>
      <c r="D22" s="4">
        <f t="shared" ref="D22:L22" si="18">(D21-Q21)/Q21</f>
        <v>3.2185003533871624E-2</v>
      </c>
      <c r="E22" s="4">
        <f t="shared" si="18"/>
        <v>-0.15418326693227091</v>
      </c>
      <c r="F22" s="141">
        <f t="shared" si="18"/>
        <v>2.9713536988704208E-2</v>
      </c>
      <c r="G22" s="4">
        <f t="shared" si="18"/>
        <v>-9.4171029668411871E-2</v>
      </c>
      <c r="H22" s="4">
        <f t="shared" si="18"/>
        <v>-9.9174954792043399E-2</v>
      </c>
      <c r="I22" s="4">
        <f t="shared" si="18"/>
        <v>-4.4157404626013814E-2</v>
      </c>
      <c r="J22" s="4">
        <f t="shared" si="18"/>
        <v>-9.1415678096475328E-2</v>
      </c>
      <c r="K22" s="4">
        <f t="shared" si="18"/>
        <v>-1.6560118585076302E-2</v>
      </c>
      <c r="L22" s="4">
        <f t="shared" si="18"/>
        <v>-2.7956130581993782E-2</v>
      </c>
      <c r="M22" s="63"/>
      <c r="N22" s="63"/>
      <c r="O22" s="63"/>
      <c r="P22" s="194"/>
      <c r="Q22" s="4">
        <f t="shared" ref="Q22:Y22" si="19">(Q21-AD21)/AD21</f>
        <v>-3.1814246686123968E-2</v>
      </c>
      <c r="R22" s="4">
        <f t="shared" si="19"/>
        <v>2.2403258655804479E-2</v>
      </c>
      <c r="S22" s="141">
        <f t="shared" si="19"/>
        <v>-3.113290607915805E-2</v>
      </c>
      <c r="T22" s="4">
        <f t="shared" si="19"/>
        <v>-1.7893870835047305E-2</v>
      </c>
      <c r="U22" s="4">
        <f t="shared" si="19"/>
        <v>1.6485725774024931E-2</v>
      </c>
      <c r="V22" s="4">
        <f t="shared" si="19"/>
        <v>1.144419688069678E-2</v>
      </c>
      <c r="W22" s="4">
        <f t="shared" si="19"/>
        <v>-5.254119127374131E-3</v>
      </c>
      <c r="X22" s="4">
        <f t="shared" si="19"/>
        <v>-2.1407255462045256E-2</v>
      </c>
      <c r="Y22" s="4">
        <f t="shared" si="19"/>
        <v>-9.6680766242832426E-3</v>
      </c>
      <c r="Z22" s="63"/>
      <c r="AA22" s="63"/>
      <c r="AB22" s="63"/>
      <c r="AC22" s="194"/>
      <c r="AD22" s="4"/>
      <c r="AE22" s="4"/>
      <c r="AF22" s="4"/>
      <c r="AG22" s="4"/>
      <c r="AH22" s="4"/>
      <c r="AI22" s="4"/>
      <c r="AJ22" s="4"/>
      <c r="AK22" s="4"/>
      <c r="AL22" s="4"/>
      <c r="AM22" s="63"/>
      <c r="AN22" s="63"/>
      <c r="AO22" s="63"/>
    </row>
    <row r="23" spans="1:41" x14ac:dyDescent="0.3">
      <c r="A23" s="216" t="s">
        <v>146</v>
      </c>
      <c r="B23" s="135"/>
      <c r="C23" s="140"/>
      <c r="D23" s="137">
        <f>SUM(D21,D13)</f>
        <v>317107</v>
      </c>
      <c r="E23" s="137">
        <f>SUM(E21,E13)</f>
        <v>5416</v>
      </c>
      <c r="F23" s="137">
        <f>SUM(D23:E23)</f>
        <v>322523</v>
      </c>
      <c r="G23" s="137">
        <f>SUM(G21,G13)</f>
        <v>133511</v>
      </c>
      <c r="H23" s="137">
        <f>SUM(H21,H13)</f>
        <v>57107</v>
      </c>
      <c r="I23" s="137">
        <f>SUM(I21,I13)</f>
        <v>18859</v>
      </c>
      <c r="J23" s="137">
        <f>SUM(G23:I23)</f>
        <v>209477</v>
      </c>
      <c r="K23" s="137">
        <f>SUM(F23,J23)</f>
        <v>532000</v>
      </c>
      <c r="L23" s="137">
        <f>SUM(L13,L21)</f>
        <v>8333776</v>
      </c>
      <c r="M23" s="139">
        <f>L23/L$23</f>
        <v>1</v>
      </c>
      <c r="N23" s="139">
        <f>K23/L23</f>
        <v>6.3836608999329955E-2</v>
      </c>
      <c r="O23" s="139">
        <f>(L23-K23)/L23</f>
        <v>0.93616339100067003</v>
      </c>
      <c r="P23" s="194"/>
      <c r="Q23" s="137">
        <f>SUM(Q21,Q13)</f>
        <v>324028</v>
      </c>
      <c r="R23" s="137">
        <f>SUM(R21,R13)</f>
        <v>5899</v>
      </c>
      <c r="S23" s="137">
        <f>SUM(Q23:R23)</f>
        <v>329927</v>
      </c>
      <c r="T23" s="137">
        <f>SUM(T21,T13)</f>
        <v>163461</v>
      </c>
      <c r="U23" s="137">
        <f>SUM(U21,U13)</f>
        <v>64248</v>
      </c>
      <c r="V23" s="137">
        <f>SUM(V21,V13)</f>
        <v>19726</v>
      </c>
      <c r="W23" s="137">
        <f>SUM(T23:V23)</f>
        <v>247435</v>
      </c>
      <c r="X23" s="137">
        <f>SUM(S23,W23)</f>
        <v>577362</v>
      </c>
      <c r="Y23" s="137">
        <f>SUM(Y13,Y21)</f>
        <v>8820234</v>
      </c>
      <c r="Z23" s="139">
        <f>Y23/Y$23</f>
        <v>1</v>
      </c>
      <c r="AA23" s="139">
        <f>X23/Y23</f>
        <v>6.5458807555445808E-2</v>
      </c>
      <c r="AB23" s="139">
        <f>(Y23-X23)/Y23</f>
        <v>0.93454119244455425</v>
      </c>
      <c r="AC23" s="194"/>
      <c r="AD23" s="137">
        <f>SUM(AD21,AD13)</f>
        <v>332984</v>
      </c>
      <c r="AE23" s="137">
        <f>SUM(AE21,AE13)</f>
        <v>6131</v>
      </c>
      <c r="AF23" s="137">
        <f>SUM(AD23:AE23)</f>
        <v>339115</v>
      </c>
      <c r="AG23" s="137">
        <f>SUM(AG21,AG13)</f>
        <v>165644</v>
      </c>
      <c r="AH23" s="137">
        <f>SUM(AH21,AH13)</f>
        <v>64629</v>
      </c>
      <c r="AI23" s="137">
        <f>SUM(AI21,AI13)</f>
        <v>20414</v>
      </c>
      <c r="AJ23" s="137">
        <f>SUM(AG23:AI23)</f>
        <v>250687</v>
      </c>
      <c r="AK23" s="137">
        <f>SUM(AF23,AJ23)</f>
        <v>589802</v>
      </c>
      <c r="AL23" s="137">
        <f>SUM(AL13,AL21)</f>
        <v>8952445</v>
      </c>
      <c r="AM23" s="139">
        <f>AL23/AL$23</f>
        <v>1</v>
      </c>
      <c r="AN23" s="139">
        <f>AK23/AL23</f>
        <v>6.5881666963606034E-2</v>
      </c>
      <c r="AO23" s="139">
        <f>(AL23-AK23)/AL23</f>
        <v>0.93411833303639402</v>
      </c>
    </row>
    <row r="24" spans="1:41" x14ac:dyDescent="0.3">
      <c r="A24" s="216"/>
      <c r="B24" s="135"/>
      <c r="C24" s="140"/>
      <c r="D24" s="4">
        <f t="shared" ref="D24:L24" si="20">(D23-Q23)/Q23</f>
        <v>-2.1359265248682213E-2</v>
      </c>
      <c r="E24" s="4">
        <f t="shared" si="20"/>
        <v>-8.1878284454992373E-2</v>
      </c>
      <c r="F24" s="4">
        <f t="shared" si="20"/>
        <v>-2.2441327930117876E-2</v>
      </c>
      <c r="G24" s="4">
        <f t="shared" si="20"/>
        <v>-0.18322413297361451</v>
      </c>
      <c r="H24" s="4">
        <f t="shared" si="20"/>
        <v>-0.11114742871373429</v>
      </c>
      <c r="I24" s="4">
        <f t="shared" si="20"/>
        <v>-4.39521443779783E-2</v>
      </c>
      <c r="J24" s="4">
        <f t="shared" si="20"/>
        <v>-0.15340594499565544</v>
      </c>
      <c r="K24" s="4">
        <f t="shared" si="20"/>
        <v>-7.8567692366314376E-2</v>
      </c>
      <c r="L24" s="4">
        <f t="shared" si="20"/>
        <v>-5.5152505024243119E-2</v>
      </c>
      <c r="M24" s="12"/>
      <c r="N24" s="12"/>
      <c r="O24" s="12"/>
      <c r="P24" s="194"/>
      <c r="Q24" s="4">
        <f t="shared" ref="Q24:Y24" si="21">(Q23-AD23)/AD23</f>
        <v>-2.689618720418999E-2</v>
      </c>
      <c r="R24" s="4">
        <f t="shared" si="21"/>
        <v>-3.784048279236666E-2</v>
      </c>
      <c r="S24" s="4">
        <f t="shared" si="21"/>
        <v>-2.7094053639620776E-2</v>
      </c>
      <c r="T24" s="4">
        <f t="shared" si="21"/>
        <v>-1.3178865518823501E-2</v>
      </c>
      <c r="U24" s="4">
        <f t="shared" si="21"/>
        <v>-5.8951863714431603E-3</v>
      </c>
      <c r="V24" s="4">
        <f t="shared" si="21"/>
        <v>-3.3702361124718333E-2</v>
      </c>
      <c r="W24" s="4">
        <f t="shared" si="21"/>
        <v>-1.2972351976767842E-2</v>
      </c>
      <c r="X24" s="4">
        <f t="shared" si="21"/>
        <v>-2.1091824035862884E-2</v>
      </c>
      <c r="Y24" s="4">
        <f t="shared" si="21"/>
        <v>-1.4768144344924766E-2</v>
      </c>
      <c r="Z24" s="12"/>
      <c r="AA24" s="12"/>
      <c r="AB24" s="12"/>
      <c r="AC24" s="194"/>
      <c r="AD24" s="194"/>
      <c r="AE24" s="194"/>
      <c r="AF24" s="4"/>
      <c r="AG24" s="194"/>
      <c r="AH24" s="194"/>
      <c r="AI24" s="194"/>
      <c r="AJ24" s="4"/>
      <c r="AK24" s="4"/>
      <c r="AL24" s="4"/>
      <c r="AM24" s="63"/>
      <c r="AN24" s="63"/>
      <c r="AO24" s="63"/>
    </row>
    <row r="25" spans="1:41" x14ac:dyDescent="0.3">
      <c r="A25" s="216" t="s">
        <v>66</v>
      </c>
      <c r="B25" s="135"/>
      <c r="C25" s="140"/>
      <c r="D25" s="106">
        <v>2336323</v>
      </c>
      <c r="E25" s="106">
        <v>28712</v>
      </c>
      <c r="F25" s="68">
        <f>SUM(D25,E25)</f>
        <v>2365035</v>
      </c>
      <c r="G25" s="106">
        <v>4135755</v>
      </c>
      <c r="H25" s="106">
        <v>1657759</v>
      </c>
      <c r="I25" s="106">
        <v>175227</v>
      </c>
      <c r="J25" s="68">
        <f>SUM(G25:I25)</f>
        <v>5968741</v>
      </c>
      <c r="K25" s="4"/>
      <c r="L25" s="68">
        <f>SUM(F25,J25)</f>
        <v>8333776</v>
      </c>
      <c r="M25" s="12"/>
      <c r="N25" s="12"/>
      <c r="O25" s="12"/>
      <c r="P25" s="194"/>
      <c r="Q25" s="106">
        <v>2615318</v>
      </c>
      <c r="R25" s="106">
        <v>29239</v>
      </c>
      <c r="S25" s="68">
        <f>SUM(Q25,R25)</f>
        <v>2644557</v>
      </c>
      <c r="T25" s="106">
        <v>4269966</v>
      </c>
      <c r="U25" s="106">
        <v>1721439</v>
      </c>
      <c r="V25" s="106">
        <v>184272</v>
      </c>
      <c r="W25" s="68">
        <f>SUM(T25,U25,V25)</f>
        <v>6175677</v>
      </c>
      <c r="X25" s="68"/>
      <c r="Y25" s="68">
        <f>SUM(S25,W25)</f>
        <v>8820234</v>
      </c>
      <c r="Z25" s="12"/>
      <c r="AA25" s="12"/>
      <c r="AB25" s="12"/>
      <c r="AC25" s="194"/>
      <c r="AD25" s="106">
        <v>2681106</v>
      </c>
      <c r="AE25" s="106">
        <v>39543</v>
      </c>
      <c r="AF25" s="68">
        <f>SUM(AD25,AE25)</f>
        <v>2720649</v>
      </c>
      <c r="AG25" s="106">
        <v>4290452</v>
      </c>
      <c r="AH25" s="106">
        <v>1731871</v>
      </c>
      <c r="AI25" s="106">
        <v>209473</v>
      </c>
      <c r="AJ25" s="68">
        <f>SUM(AG25,AH25,AI25)</f>
        <v>6231796</v>
      </c>
      <c r="AK25" s="68"/>
      <c r="AL25" s="68">
        <f>SUM(AF25,AJ25)</f>
        <v>8952445</v>
      </c>
      <c r="AM25" s="63"/>
      <c r="AN25" s="63"/>
      <c r="AO25" s="63"/>
    </row>
    <row r="26" spans="1:41" ht="27.6" x14ac:dyDescent="0.3">
      <c r="A26" s="216" t="s">
        <v>152</v>
      </c>
      <c r="B26" s="135"/>
      <c r="C26" s="140"/>
      <c r="D26" s="63">
        <f>D25/$L$25</f>
        <v>0.28034386813372475</v>
      </c>
      <c r="E26" s="63">
        <f t="shared" ref="E26:J26" si="22">E25/$L$25</f>
        <v>3.4452569879488003E-3</v>
      </c>
      <c r="F26" s="63">
        <f t="shared" si="22"/>
        <v>0.28378912512167354</v>
      </c>
      <c r="G26" s="63">
        <f t="shared" si="22"/>
        <v>0.49626423844365386</v>
      </c>
      <c r="H26" s="63">
        <f t="shared" si="22"/>
        <v>0.19892051334233127</v>
      </c>
      <c r="I26" s="63">
        <f t="shared" si="22"/>
        <v>2.1026123092341333E-2</v>
      </c>
      <c r="J26" s="63">
        <f t="shared" si="22"/>
        <v>0.71621087487832646</v>
      </c>
      <c r="K26" s="4"/>
      <c r="L26" s="4"/>
      <c r="M26" s="12"/>
      <c r="N26" s="12"/>
      <c r="O26" s="12"/>
      <c r="P26" s="194"/>
      <c r="Q26" s="63">
        <f>Q25/$Y$25</f>
        <v>0.29651344850941597</v>
      </c>
      <c r="R26" s="63">
        <f t="shared" ref="R26:W26" si="23">R25/$Y$25</f>
        <v>3.3149914163275035E-3</v>
      </c>
      <c r="S26" s="63">
        <f t="shared" si="23"/>
        <v>0.29982843992574348</v>
      </c>
      <c r="T26" s="63">
        <f t="shared" si="23"/>
        <v>0.48411028550943208</v>
      </c>
      <c r="U26" s="63">
        <f t="shared" si="23"/>
        <v>0.19516931183458397</v>
      </c>
      <c r="V26" s="63">
        <f t="shared" si="23"/>
        <v>2.089196273024049E-2</v>
      </c>
      <c r="W26" s="63">
        <f t="shared" si="23"/>
        <v>0.70017156007425652</v>
      </c>
      <c r="X26" s="4"/>
      <c r="Y26" s="4"/>
      <c r="Z26" s="12"/>
      <c r="AA26" s="12"/>
      <c r="AB26" s="12"/>
      <c r="AC26" s="194"/>
      <c r="AD26" s="63">
        <f>AD25/$AL$25</f>
        <v>0.29948310210227486</v>
      </c>
      <c r="AE26" s="63">
        <f t="shared" ref="AE26:AJ26" si="24">AE25/$AL$25</f>
        <v>4.4170056336565039E-3</v>
      </c>
      <c r="AF26" s="63">
        <f t="shared" si="24"/>
        <v>0.30390010773593135</v>
      </c>
      <c r="AG26" s="63">
        <f t="shared" si="24"/>
        <v>0.47924918835022162</v>
      </c>
      <c r="AH26" s="63">
        <f t="shared" si="24"/>
        <v>0.19345229152482926</v>
      </c>
      <c r="AI26" s="63">
        <f t="shared" si="24"/>
        <v>2.3398412389017749E-2</v>
      </c>
      <c r="AJ26" s="63">
        <f t="shared" si="24"/>
        <v>0.69609989226406865</v>
      </c>
      <c r="AK26" s="4"/>
      <c r="AL26" s="4"/>
      <c r="AM26" s="63"/>
      <c r="AN26" s="63"/>
      <c r="AO26" s="63"/>
    </row>
    <row r="27" spans="1:41" x14ac:dyDescent="0.3">
      <c r="A27" s="216"/>
      <c r="B27" s="135"/>
      <c r="C27" s="140"/>
      <c r="D27" s="4"/>
      <c r="E27" s="4"/>
      <c r="F27" s="4"/>
      <c r="G27" s="4"/>
      <c r="H27" s="4"/>
      <c r="I27" s="4"/>
      <c r="J27" s="4"/>
      <c r="K27" s="4"/>
      <c r="L27" s="4"/>
      <c r="M27" s="12"/>
      <c r="N27" s="12"/>
      <c r="O27" s="12"/>
      <c r="P27" s="194"/>
      <c r="Q27" s="4"/>
      <c r="R27" s="4"/>
      <c r="S27" s="4"/>
      <c r="T27" s="4"/>
      <c r="U27" s="4"/>
      <c r="V27" s="4"/>
      <c r="W27" s="4"/>
      <c r="X27" s="4"/>
      <c r="Y27" s="4"/>
      <c r="Z27" s="12"/>
      <c r="AA27" s="12"/>
      <c r="AB27" s="12"/>
      <c r="AC27" s="194"/>
      <c r="AD27" s="4"/>
      <c r="AE27" s="4"/>
      <c r="AF27" s="4"/>
      <c r="AG27" s="4"/>
      <c r="AH27" s="4"/>
      <c r="AI27" s="4"/>
      <c r="AJ27" s="4"/>
      <c r="AK27" s="4"/>
      <c r="AL27" s="4"/>
      <c r="AM27" s="63"/>
      <c r="AN27" s="63"/>
      <c r="AO27" s="63"/>
    </row>
    <row r="28" spans="1:41" x14ac:dyDescent="0.3">
      <c r="A28" s="142"/>
      <c r="B28" s="194"/>
      <c r="C28" s="140"/>
      <c r="D28" s="4"/>
      <c r="E28" s="4"/>
      <c r="F28" s="4"/>
      <c r="G28" s="4"/>
      <c r="H28" s="4"/>
      <c r="I28" s="4"/>
      <c r="J28" s="4"/>
      <c r="K28" s="30"/>
      <c r="L28" s="30"/>
      <c r="M28" s="30"/>
      <c r="N28" s="30"/>
      <c r="O28" s="30"/>
      <c r="P28" s="194"/>
      <c r="Q28" s="4"/>
      <c r="R28" s="4"/>
      <c r="S28" s="4"/>
      <c r="T28" s="4"/>
      <c r="U28" s="4"/>
      <c r="V28" s="4"/>
      <c r="W28" s="4"/>
      <c r="X28" s="30"/>
      <c r="Y28" s="30"/>
      <c r="Z28" s="30"/>
      <c r="AA28" s="30"/>
      <c r="AB28" s="30"/>
      <c r="AC28" s="194"/>
      <c r="AD28" s="4"/>
      <c r="AE28" s="4"/>
      <c r="AF28" s="4"/>
      <c r="AG28" s="4"/>
      <c r="AH28" s="4"/>
      <c r="AI28" s="4"/>
      <c r="AJ28" s="4"/>
      <c r="AK28" s="30"/>
      <c r="AL28" s="30"/>
      <c r="AM28" s="30"/>
      <c r="AN28" s="30"/>
      <c r="AO28" s="30"/>
    </row>
    <row r="29" spans="1:41" ht="14.4" customHeight="1" x14ac:dyDescent="0.3">
      <c r="A29" s="409" t="s">
        <v>153</v>
      </c>
      <c r="B29" s="409"/>
      <c r="C29" s="409"/>
      <c r="D29" s="409"/>
      <c r="E29" s="409"/>
      <c r="F29" s="130"/>
      <c r="G29" s="130"/>
      <c r="H29" s="130"/>
      <c r="I29" s="130"/>
      <c r="J29" s="130"/>
      <c r="K29" s="130"/>
      <c r="L29" s="216"/>
      <c r="M29" s="216"/>
      <c r="N29" s="216"/>
      <c r="O29" s="216"/>
      <c r="P29" s="130"/>
      <c r="Q29" s="130"/>
      <c r="R29" s="130"/>
      <c r="S29" s="130"/>
      <c r="T29" s="130"/>
      <c r="U29" s="130"/>
      <c r="V29" s="130"/>
      <c r="W29" s="130"/>
      <c r="X29" s="130"/>
      <c r="Y29" s="216"/>
      <c r="Z29" s="216"/>
      <c r="AA29" s="216"/>
      <c r="AB29" s="216"/>
      <c r="AC29" s="130"/>
      <c r="AD29" s="130"/>
      <c r="AE29" s="130"/>
      <c r="AF29" s="130"/>
      <c r="AG29" s="130"/>
      <c r="AH29" s="130"/>
      <c r="AI29" s="130"/>
      <c r="AJ29" s="130"/>
      <c r="AK29" s="130"/>
      <c r="AL29" s="216"/>
      <c r="AM29" s="216"/>
      <c r="AN29" s="216"/>
      <c r="AO29" s="216"/>
    </row>
    <row r="30" spans="1:41" x14ac:dyDescent="0.3">
      <c r="A30" s="194"/>
      <c r="B30" s="135" t="s">
        <v>73</v>
      </c>
      <c r="C30" s="194"/>
      <c r="D30" s="194"/>
      <c r="E30" s="194"/>
      <c r="F30" s="194"/>
      <c r="G30" s="194"/>
      <c r="H30" s="194"/>
      <c r="I30" s="194"/>
      <c r="J30" s="194"/>
      <c r="K30" s="12"/>
      <c r="L30" s="12"/>
      <c r="M30" s="12"/>
      <c r="N30" s="12"/>
      <c r="O30" s="12"/>
      <c r="P30" s="194"/>
      <c r="Q30" s="194"/>
      <c r="R30" s="194"/>
      <c r="S30" s="194"/>
      <c r="T30" s="194"/>
      <c r="U30" s="194"/>
      <c r="V30" s="194"/>
      <c r="W30" s="194"/>
      <c r="X30" s="12"/>
      <c r="Y30" s="12"/>
      <c r="Z30" s="12"/>
      <c r="AA30" s="12"/>
      <c r="AB30" s="12"/>
      <c r="AC30" s="194"/>
      <c r="AD30" s="194"/>
      <c r="AE30" s="194"/>
      <c r="AF30" s="194"/>
      <c r="AG30" s="194"/>
      <c r="AH30" s="194"/>
      <c r="AI30" s="194"/>
      <c r="AJ30" s="194"/>
      <c r="AK30" s="12"/>
      <c r="AL30" s="12"/>
      <c r="AM30" s="12"/>
      <c r="AN30" s="12"/>
      <c r="AO30" s="12"/>
    </row>
    <row r="31" spans="1:41" ht="14.4" customHeight="1" x14ac:dyDescent="0.3">
      <c r="A31" s="130" t="s">
        <v>18</v>
      </c>
      <c r="B31" s="135"/>
      <c r="C31" s="136"/>
      <c r="D31" s="106">
        <v>9912</v>
      </c>
      <c r="E31" s="106">
        <v>312</v>
      </c>
      <c r="F31" s="137">
        <f>SUM(D31:E31)</f>
        <v>10224</v>
      </c>
      <c r="G31" s="106">
        <v>9242</v>
      </c>
      <c r="H31" s="106">
        <v>2599</v>
      </c>
      <c r="I31" s="106">
        <v>871</v>
      </c>
      <c r="J31" s="137">
        <f>SUM(G31:I31)</f>
        <v>12712</v>
      </c>
      <c r="K31" s="137">
        <f>SUM(F31,J31)</f>
        <v>22936</v>
      </c>
      <c r="L31" s="106">
        <v>147359</v>
      </c>
      <c r="M31" s="139">
        <f>L31/L$46</f>
        <v>0.1565271056310201</v>
      </c>
      <c r="N31" s="139">
        <f>K31/L31</f>
        <v>0.15564709315345518</v>
      </c>
      <c r="O31" s="139">
        <f>(L31-K31)/L31</f>
        <v>0.84435290684654485</v>
      </c>
      <c r="P31" s="37"/>
      <c r="Q31" s="106">
        <v>11156</v>
      </c>
      <c r="R31" s="106">
        <v>346</v>
      </c>
      <c r="S31" s="137">
        <f>SUM(Q31:R31)</f>
        <v>11502</v>
      </c>
      <c r="T31" s="106">
        <v>12483</v>
      </c>
      <c r="U31" s="106">
        <v>3113</v>
      </c>
      <c r="V31" s="106">
        <v>1083</v>
      </c>
      <c r="W31" s="137">
        <f>SUM(T31:V31)</f>
        <v>16679</v>
      </c>
      <c r="X31" s="137">
        <f>SUM(S31,W31)</f>
        <v>28181</v>
      </c>
      <c r="Y31" s="106">
        <v>164338</v>
      </c>
      <c r="Z31" s="139">
        <f>Y31/Y$46</f>
        <v>0.16948893832462364</v>
      </c>
      <c r="AA31" s="139">
        <f>X31/Y31</f>
        <v>0.17148194574596259</v>
      </c>
      <c r="AB31" s="139">
        <f>(Y31-X31)/Y31</f>
        <v>0.82851805425403746</v>
      </c>
      <c r="AC31" s="194"/>
      <c r="AD31" s="106">
        <v>11121</v>
      </c>
      <c r="AE31" s="106">
        <v>389</v>
      </c>
      <c r="AF31" s="137">
        <f>SUM(AD31:AE31)</f>
        <v>11510</v>
      </c>
      <c r="AG31" s="106">
        <v>12055</v>
      </c>
      <c r="AH31" s="106">
        <v>3384</v>
      </c>
      <c r="AI31" s="106">
        <v>1158</v>
      </c>
      <c r="AJ31" s="137">
        <f>SUM(AG31:AI31)</f>
        <v>16597</v>
      </c>
      <c r="AK31" s="137">
        <f>SUM(AF31,AJ31)</f>
        <v>28107</v>
      </c>
      <c r="AL31" s="106">
        <v>165393</v>
      </c>
      <c r="AM31" s="139">
        <f>AL31/AL$46</f>
        <v>0.16909084774943234</v>
      </c>
      <c r="AN31" s="139">
        <f>AK31/AL31</f>
        <v>0.16994068672797519</v>
      </c>
      <c r="AO31" s="139">
        <f>(AL31-AK31)/AL31</f>
        <v>0.83005931327202487</v>
      </c>
    </row>
    <row r="32" spans="1:41" x14ac:dyDescent="0.3">
      <c r="A32" s="130"/>
      <c r="B32" s="135"/>
      <c r="C32" s="140"/>
      <c r="D32" s="4">
        <f t="shared" ref="D32:L32" si="25">(D31-Q31)/Q31</f>
        <v>-0.11150950161348154</v>
      </c>
      <c r="E32" s="4">
        <f t="shared" si="25"/>
        <v>-9.8265895953757232E-2</v>
      </c>
      <c r="F32" s="4">
        <f t="shared" si="25"/>
        <v>-0.1111111111111111</v>
      </c>
      <c r="G32" s="4">
        <f t="shared" si="25"/>
        <v>-0.25963310101738363</v>
      </c>
      <c r="H32" s="4">
        <f t="shared" si="25"/>
        <v>-0.16511403790555734</v>
      </c>
      <c r="I32" s="4">
        <f t="shared" si="25"/>
        <v>-0.19575253924284394</v>
      </c>
      <c r="J32" s="4">
        <f t="shared" si="25"/>
        <v>-0.2378439954433719</v>
      </c>
      <c r="K32" s="4">
        <f t="shared" si="25"/>
        <v>-0.18611830666051596</v>
      </c>
      <c r="L32" s="4">
        <f t="shared" si="25"/>
        <v>-0.10331755284839782</v>
      </c>
      <c r="M32" s="63"/>
      <c r="N32" s="63"/>
      <c r="O32" s="63"/>
      <c r="P32" s="194"/>
      <c r="Q32" s="4">
        <f t="shared" ref="Q32:Y32" si="26">(Q31-AD31)/AD31</f>
        <v>3.1471989928963224E-3</v>
      </c>
      <c r="R32" s="4">
        <f t="shared" si="26"/>
        <v>-0.11053984575835475</v>
      </c>
      <c r="S32" s="4">
        <f t="shared" si="26"/>
        <v>-6.9504778453518678E-4</v>
      </c>
      <c r="T32" s="4">
        <f t="shared" si="26"/>
        <v>3.5503940273745337E-2</v>
      </c>
      <c r="U32" s="4">
        <f t="shared" si="26"/>
        <v>-8.0082742316784875E-2</v>
      </c>
      <c r="V32" s="4">
        <f t="shared" si="26"/>
        <v>-6.4766839378238336E-2</v>
      </c>
      <c r="W32" s="4">
        <f t="shared" si="26"/>
        <v>4.9406519250466954E-3</v>
      </c>
      <c r="X32" s="4">
        <f t="shared" si="26"/>
        <v>2.6327961006155048E-3</v>
      </c>
      <c r="Y32" s="4">
        <f t="shared" si="26"/>
        <v>-6.3787463798346969E-3</v>
      </c>
      <c r="Z32" s="63"/>
      <c r="AA32" s="63"/>
      <c r="AB32" s="63"/>
      <c r="AC32" s="194"/>
      <c r="AD32" s="4"/>
      <c r="AE32" s="4"/>
      <c r="AF32" s="4"/>
      <c r="AG32" s="4"/>
      <c r="AH32" s="4"/>
      <c r="AI32" s="4"/>
      <c r="AJ32" s="4"/>
      <c r="AK32" s="4"/>
      <c r="AL32" s="4"/>
      <c r="AM32" s="63"/>
      <c r="AN32" s="63"/>
      <c r="AO32" s="63"/>
    </row>
    <row r="33" spans="1:41" ht="14.4" customHeight="1" x14ac:dyDescent="0.3">
      <c r="A33" s="130" t="s">
        <v>150</v>
      </c>
      <c r="B33" s="135"/>
      <c r="C33" s="136"/>
      <c r="D33" s="106">
        <v>357</v>
      </c>
      <c r="E33" s="106">
        <v>10</v>
      </c>
      <c r="F33" s="137">
        <f>SUM(D33:E33)</f>
        <v>367</v>
      </c>
      <c r="G33" s="106">
        <v>144</v>
      </c>
      <c r="H33" s="106">
        <v>51</v>
      </c>
      <c r="I33" s="106">
        <v>30</v>
      </c>
      <c r="J33" s="137">
        <f>SUM(G33:I33)</f>
        <v>225</v>
      </c>
      <c r="K33" s="137">
        <f>SUM(F33,J33)</f>
        <v>592</v>
      </c>
      <c r="L33" s="106">
        <v>3768</v>
      </c>
      <c r="M33" s="139">
        <f>L33/L$46</f>
        <v>4.0024303504888319E-3</v>
      </c>
      <c r="N33" s="139">
        <f>K33/L33</f>
        <v>0.15711252653927812</v>
      </c>
      <c r="O33" s="139">
        <f>(L33-K33)/L33</f>
        <v>0.8428874734607219</v>
      </c>
      <c r="P33" s="37"/>
      <c r="Q33" s="106">
        <v>315</v>
      </c>
      <c r="R33" s="106">
        <v>9</v>
      </c>
      <c r="S33" s="137">
        <f>SUM(Q33:R33)</f>
        <v>324</v>
      </c>
      <c r="T33" s="106">
        <v>118</v>
      </c>
      <c r="U33" s="106">
        <v>51</v>
      </c>
      <c r="V33" s="121">
        <v>25</v>
      </c>
      <c r="W33" s="137">
        <f>SUM(T33:V33)</f>
        <v>194</v>
      </c>
      <c r="X33" s="137">
        <f>SUM(S33,W33)</f>
        <v>518</v>
      </c>
      <c r="Y33" s="106">
        <v>3553</v>
      </c>
      <c r="Z33" s="139">
        <f>Y33/Y$46</f>
        <v>3.6643636764922766E-3</v>
      </c>
      <c r="AA33" s="139">
        <f>X33/Y33</f>
        <v>0.1457922882071489</v>
      </c>
      <c r="AB33" s="139">
        <f>(Y33-X33)/Y33</f>
        <v>0.85420771179285115</v>
      </c>
      <c r="AC33" s="194"/>
      <c r="AD33" s="106">
        <v>367</v>
      </c>
      <c r="AE33" s="106">
        <v>8</v>
      </c>
      <c r="AF33" s="137">
        <f>SUM(AD33:AE33)</f>
        <v>375</v>
      </c>
      <c r="AG33" s="106">
        <v>111</v>
      </c>
      <c r="AH33" s="106">
        <v>44</v>
      </c>
      <c r="AI33" s="106">
        <v>28</v>
      </c>
      <c r="AJ33" s="137">
        <f>SUM(AG33:AI33)</f>
        <v>183</v>
      </c>
      <c r="AK33" s="137">
        <f>SUM(AF33,AJ33)</f>
        <v>558</v>
      </c>
      <c r="AL33" s="106">
        <v>4173</v>
      </c>
      <c r="AM33" s="139">
        <f>AL33/AL$46</f>
        <v>4.2662997083212778E-3</v>
      </c>
      <c r="AN33" s="139">
        <f>AK33/AL33</f>
        <v>0.13371675053918045</v>
      </c>
      <c r="AO33" s="139">
        <f>(AL33-AK33)/AL33</f>
        <v>0.86628324946081958</v>
      </c>
    </row>
    <row r="34" spans="1:41" x14ac:dyDescent="0.3">
      <c r="A34" s="130"/>
      <c r="B34" s="135"/>
      <c r="C34" s="140"/>
      <c r="D34" s="4">
        <f t="shared" ref="D34:L34" si="27">(D33-Q33)/Q33</f>
        <v>0.13333333333333333</v>
      </c>
      <c r="E34" s="4">
        <f t="shared" si="27"/>
        <v>0.1111111111111111</v>
      </c>
      <c r="F34" s="4">
        <f t="shared" si="27"/>
        <v>0.13271604938271606</v>
      </c>
      <c r="G34" s="4">
        <f t="shared" si="27"/>
        <v>0.22033898305084745</v>
      </c>
      <c r="H34" s="4">
        <f t="shared" si="27"/>
        <v>0</v>
      </c>
      <c r="I34" s="4">
        <f t="shared" si="27"/>
        <v>0.2</v>
      </c>
      <c r="J34" s="4">
        <f t="shared" si="27"/>
        <v>0.15979381443298968</v>
      </c>
      <c r="K34" s="4">
        <f t="shared" si="27"/>
        <v>0.14285714285714285</v>
      </c>
      <c r="L34" s="4">
        <f t="shared" si="27"/>
        <v>6.0512243174781877E-2</v>
      </c>
      <c r="M34" s="63"/>
      <c r="N34" s="63"/>
      <c r="O34" s="63"/>
      <c r="P34" s="194"/>
      <c r="Q34" s="4">
        <f t="shared" ref="Q34:Y34" si="28">(Q33-AD33)/AD33</f>
        <v>-0.14168937329700274</v>
      </c>
      <c r="R34" s="4">
        <f t="shared" si="28"/>
        <v>0.125</v>
      </c>
      <c r="S34" s="4">
        <f t="shared" si="28"/>
        <v>-0.13600000000000001</v>
      </c>
      <c r="T34" s="4">
        <f t="shared" si="28"/>
        <v>6.3063063063063057E-2</v>
      </c>
      <c r="U34" s="4">
        <f t="shared" si="28"/>
        <v>0.15909090909090909</v>
      </c>
      <c r="V34" s="4">
        <f t="shared" si="28"/>
        <v>-0.10714285714285714</v>
      </c>
      <c r="W34" s="4">
        <f t="shared" si="28"/>
        <v>6.0109289617486336E-2</v>
      </c>
      <c r="X34" s="4">
        <f t="shared" si="28"/>
        <v>-7.1684587813620068E-2</v>
      </c>
      <c r="Y34" s="4">
        <f t="shared" si="28"/>
        <v>-0.14857416726575606</v>
      </c>
      <c r="Z34" s="63"/>
      <c r="AA34" s="63"/>
      <c r="AB34" s="63"/>
      <c r="AC34" s="194"/>
      <c r="AD34" s="4"/>
      <c r="AE34" s="4"/>
      <c r="AF34" s="4"/>
      <c r="AG34" s="4"/>
      <c r="AH34" s="4"/>
      <c r="AI34" s="4"/>
      <c r="AJ34" s="4"/>
      <c r="AK34" s="4"/>
      <c r="AL34" s="4"/>
      <c r="AM34" s="63"/>
      <c r="AN34" s="63"/>
      <c r="AO34" s="63"/>
    </row>
    <row r="35" spans="1:41" ht="14.4" customHeight="1" x14ac:dyDescent="0.3">
      <c r="A35" s="130" t="s">
        <v>142</v>
      </c>
      <c r="B35" s="135"/>
      <c r="C35" s="136"/>
      <c r="D35" s="137">
        <f t="shared" ref="D35:L35" si="29">SUM(D33,D31)</f>
        <v>10269</v>
      </c>
      <c r="E35" s="137">
        <f t="shared" si="29"/>
        <v>322</v>
      </c>
      <c r="F35" s="137">
        <f t="shared" si="29"/>
        <v>10591</v>
      </c>
      <c r="G35" s="137">
        <f t="shared" si="29"/>
        <v>9386</v>
      </c>
      <c r="H35" s="137">
        <f t="shared" si="29"/>
        <v>2650</v>
      </c>
      <c r="I35" s="137">
        <f t="shared" si="29"/>
        <v>901</v>
      </c>
      <c r="J35" s="137">
        <f t="shared" si="29"/>
        <v>12937</v>
      </c>
      <c r="K35" s="137">
        <f t="shared" si="29"/>
        <v>23528</v>
      </c>
      <c r="L35" s="137">
        <f t="shared" si="29"/>
        <v>151127</v>
      </c>
      <c r="M35" s="139">
        <f>L35/L$46</f>
        <v>0.16052953598150893</v>
      </c>
      <c r="N35" s="139">
        <f>K35/L35</f>
        <v>0.15568363032416443</v>
      </c>
      <c r="O35" s="139">
        <f>(L35-K35)/L35</f>
        <v>0.84431636967583557</v>
      </c>
      <c r="P35" s="37"/>
      <c r="Q35" s="137">
        <f t="shared" ref="Q35:Y35" si="30">SUM(Q33,Q31)</f>
        <v>11471</v>
      </c>
      <c r="R35" s="137">
        <f t="shared" si="30"/>
        <v>355</v>
      </c>
      <c r="S35" s="137">
        <f t="shared" si="30"/>
        <v>11826</v>
      </c>
      <c r="T35" s="137">
        <f t="shared" si="30"/>
        <v>12601</v>
      </c>
      <c r="U35" s="137">
        <f t="shared" si="30"/>
        <v>3164</v>
      </c>
      <c r="V35" s="137">
        <f t="shared" si="30"/>
        <v>1108</v>
      </c>
      <c r="W35" s="137">
        <f t="shared" si="30"/>
        <v>16873</v>
      </c>
      <c r="X35" s="137">
        <f t="shared" si="30"/>
        <v>28699</v>
      </c>
      <c r="Y35" s="137">
        <f t="shared" si="30"/>
        <v>167891</v>
      </c>
      <c r="Z35" s="139">
        <f>Y35/Y$46</f>
        <v>0.17315330200111592</v>
      </c>
      <c r="AA35" s="139">
        <f>X35/Y35</f>
        <v>0.1709382873411916</v>
      </c>
      <c r="AB35" s="139">
        <f>(Y35-X35)/Y35</f>
        <v>0.82906171265880835</v>
      </c>
      <c r="AC35" s="194"/>
      <c r="AD35" s="137">
        <f t="shared" ref="AD35:AL35" si="31">SUM(AD33,AD31)</f>
        <v>11488</v>
      </c>
      <c r="AE35" s="137">
        <f t="shared" si="31"/>
        <v>397</v>
      </c>
      <c r="AF35" s="137">
        <f t="shared" si="31"/>
        <v>11885</v>
      </c>
      <c r="AG35" s="137">
        <f t="shared" si="31"/>
        <v>12166</v>
      </c>
      <c r="AH35" s="137">
        <f t="shared" si="31"/>
        <v>3428</v>
      </c>
      <c r="AI35" s="137">
        <f t="shared" si="31"/>
        <v>1186</v>
      </c>
      <c r="AJ35" s="137">
        <f t="shared" si="31"/>
        <v>16780</v>
      </c>
      <c r="AK35" s="137">
        <f t="shared" si="31"/>
        <v>28665</v>
      </c>
      <c r="AL35" s="137">
        <f t="shared" si="31"/>
        <v>169566</v>
      </c>
      <c r="AM35" s="139">
        <f>AL35/AL$46</f>
        <v>0.1733571474577536</v>
      </c>
      <c r="AN35" s="139">
        <f>AK35/AL35</f>
        <v>0.16904921977283183</v>
      </c>
      <c r="AO35" s="139">
        <f>(AL35-AK35)/AL35</f>
        <v>0.83095078022716817</v>
      </c>
    </row>
    <row r="36" spans="1:41" x14ac:dyDescent="0.3">
      <c r="A36" s="130"/>
      <c r="B36" s="135"/>
      <c r="C36" s="140"/>
      <c r="D36" s="4">
        <f t="shared" ref="D36:L36" si="32">(D35-Q35)/Q35</f>
        <v>-0.10478598204167031</v>
      </c>
      <c r="E36" s="4">
        <f t="shared" si="32"/>
        <v>-9.295774647887324E-2</v>
      </c>
      <c r="F36" s="4">
        <f t="shared" si="32"/>
        <v>-0.10443091493319803</v>
      </c>
      <c r="G36" s="4">
        <f t="shared" si="32"/>
        <v>-0.25513848107293075</v>
      </c>
      <c r="H36" s="4">
        <f t="shared" si="32"/>
        <v>-0.16245259165613149</v>
      </c>
      <c r="I36" s="4">
        <f t="shared" si="32"/>
        <v>-0.18682310469314078</v>
      </c>
      <c r="J36" s="4">
        <f t="shared" si="32"/>
        <v>-0.23327209150714159</v>
      </c>
      <c r="K36" s="4">
        <f t="shared" si="32"/>
        <v>-0.18018049409387088</v>
      </c>
      <c r="L36" s="4">
        <f t="shared" si="32"/>
        <v>-9.9850498239929475E-2</v>
      </c>
      <c r="M36" s="63"/>
      <c r="N36" s="63"/>
      <c r="O36" s="63"/>
      <c r="P36" s="194"/>
      <c r="Q36" s="4">
        <f t="shared" ref="Q36:Y36" si="33">(Q35-AD35)/AD35</f>
        <v>-1.4798050139275766E-3</v>
      </c>
      <c r="R36" s="4">
        <f t="shared" si="33"/>
        <v>-0.10579345088161209</v>
      </c>
      <c r="S36" s="4">
        <f t="shared" si="33"/>
        <v>-4.9642406394615063E-3</v>
      </c>
      <c r="T36" s="4">
        <f t="shared" si="33"/>
        <v>3.5755383856649676E-2</v>
      </c>
      <c r="U36" s="4">
        <f t="shared" si="33"/>
        <v>-7.7012835472578769E-2</v>
      </c>
      <c r="V36" s="4">
        <f t="shared" si="33"/>
        <v>-6.5767284991568295E-2</v>
      </c>
      <c r="W36" s="4">
        <f t="shared" si="33"/>
        <v>5.5423122765196663E-3</v>
      </c>
      <c r="X36" s="4">
        <f t="shared" si="33"/>
        <v>1.1861154718297575E-3</v>
      </c>
      <c r="Y36" s="4">
        <f t="shared" si="33"/>
        <v>-9.8781595366995746E-3</v>
      </c>
      <c r="Z36" s="63"/>
      <c r="AA36" s="63"/>
      <c r="AB36" s="63"/>
      <c r="AC36" s="194"/>
      <c r="AD36" s="4"/>
      <c r="AE36" s="4"/>
      <c r="AF36" s="4"/>
      <c r="AG36" s="4"/>
      <c r="AH36" s="4"/>
      <c r="AI36" s="4"/>
      <c r="AJ36" s="4"/>
      <c r="AK36" s="4"/>
      <c r="AL36" s="4"/>
      <c r="AM36" s="63"/>
      <c r="AN36" s="63"/>
      <c r="AO36" s="63"/>
    </row>
    <row r="37" spans="1:41" ht="14.4" customHeight="1" x14ac:dyDescent="0.3">
      <c r="A37" s="130" t="s">
        <v>11</v>
      </c>
      <c r="B37" s="135"/>
      <c r="C37" s="136"/>
      <c r="D37" s="106">
        <v>57128</v>
      </c>
      <c r="E37" s="106">
        <v>333</v>
      </c>
      <c r="F37" s="137">
        <f>SUM(D37:E37)</f>
        <v>57461</v>
      </c>
      <c r="G37" s="106">
        <v>10758</v>
      </c>
      <c r="H37" s="106">
        <v>2410</v>
      </c>
      <c r="I37" s="121">
        <v>1014</v>
      </c>
      <c r="J37" s="137">
        <f>SUM(G37:I37)</f>
        <v>14182</v>
      </c>
      <c r="K37" s="137">
        <f>SUM(F37,J37)</f>
        <v>71643</v>
      </c>
      <c r="L37" s="106">
        <v>629219</v>
      </c>
      <c r="M37" s="139">
        <f>L37/L$46</f>
        <v>0.66836656653509352</v>
      </c>
      <c r="N37" s="139">
        <f>K37/L37</f>
        <v>0.11386019811862007</v>
      </c>
      <c r="O37" s="139">
        <f>(L37-K37)/L37</f>
        <v>0.88613980188137997</v>
      </c>
      <c r="P37" s="194"/>
      <c r="Q37" s="106">
        <v>58891</v>
      </c>
      <c r="R37" s="106">
        <v>389</v>
      </c>
      <c r="S37" s="137">
        <f>SUM(Q37:R37)</f>
        <v>59280</v>
      </c>
      <c r="T37" s="106">
        <v>11196</v>
      </c>
      <c r="U37" s="106">
        <v>2534</v>
      </c>
      <c r="V37" s="121">
        <v>998</v>
      </c>
      <c r="W37" s="137">
        <f>SUM(T37:V37)</f>
        <v>14728</v>
      </c>
      <c r="X37" s="137">
        <f>SUM(S37,W37)</f>
        <v>74008</v>
      </c>
      <c r="Y37" s="106">
        <v>631322</v>
      </c>
      <c r="Z37" s="139">
        <f>Y37/Y$46</f>
        <v>0.65110988037446027</v>
      </c>
      <c r="AA37" s="139">
        <f>X37/Y37</f>
        <v>0.11722702519475006</v>
      </c>
      <c r="AB37" s="139">
        <f>(Y37-X37)/Y37</f>
        <v>0.88277297480524997</v>
      </c>
      <c r="AC37" s="194"/>
      <c r="AD37" s="106">
        <v>60082</v>
      </c>
      <c r="AE37" s="106">
        <v>342</v>
      </c>
      <c r="AF37" s="137">
        <f>SUM(AD37:AE37)</f>
        <v>60424</v>
      </c>
      <c r="AG37" s="106">
        <v>11471</v>
      </c>
      <c r="AH37" s="106">
        <v>2618</v>
      </c>
      <c r="AI37" s="106">
        <v>1053</v>
      </c>
      <c r="AJ37" s="137">
        <f>SUM(AG37:AI37)</f>
        <v>15142</v>
      </c>
      <c r="AK37" s="137">
        <f>SUM(AF37,AJ37)</f>
        <v>75566</v>
      </c>
      <c r="AL37" s="106">
        <v>629321</v>
      </c>
      <c r="AM37" s="139">
        <f>AL37/AL$46</f>
        <v>0.64339132488388573</v>
      </c>
      <c r="AN37" s="139">
        <f>AK37/AL37</f>
        <v>0.12007544639381175</v>
      </c>
      <c r="AO37" s="139">
        <f>(AL37-AK37)/AL37</f>
        <v>0.87992455360618826</v>
      </c>
    </row>
    <row r="38" spans="1:41" x14ac:dyDescent="0.3">
      <c r="A38" s="130"/>
      <c r="B38" s="135"/>
      <c r="C38" s="140"/>
      <c r="D38" s="4">
        <f t="shared" ref="D38:L38" si="34">(D37-Q37)/Q37</f>
        <v>-2.993666264794281E-2</v>
      </c>
      <c r="E38" s="4">
        <f t="shared" si="34"/>
        <v>-0.14395886889460155</v>
      </c>
      <c r="F38" s="4">
        <f t="shared" si="34"/>
        <v>-3.0684885290148449E-2</v>
      </c>
      <c r="G38" s="4">
        <f t="shared" si="34"/>
        <v>-3.9121114683815648E-2</v>
      </c>
      <c r="H38" s="4">
        <f t="shared" si="34"/>
        <v>-4.8934490923441203E-2</v>
      </c>
      <c r="I38" s="4">
        <f t="shared" si="34"/>
        <v>1.6032064128256512E-2</v>
      </c>
      <c r="J38" s="4">
        <f t="shared" si="34"/>
        <v>-3.7072243346007602E-2</v>
      </c>
      <c r="K38" s="4">
        <f t="shared" si="34"/>
        <v>-3.1956004756242572E-2</v>
      </c>
      <c r="L38" s="4">
        <f t="shared" si="34"/>
        <v>-3.3311052046340853E-3</v>
      </c>
      <c r="M38" s="63"/>
      <c r="N38" s="63"/>
      <c r="O38" s="63"/>
      <c r="P38" s="194"/>
      <c r="Q38" s="4">
        <f t="shared" ref="Q38:Y38" si="35">(Q37-AD37)/AD37</f>
        <v>-1.9822908691455011E-2</v>
      </c>
      <c r="R38" s="4">
        <f t="shared" si="35"/>
        <v>0.13742690058479531</v>
      </c>
      <c r="S38" s="4">
        <f t="shared" si="35"/>
        <v>-1.8932874354561102E-2</v>
      </c>
      <c r="T38" s="4">
        <f t="shared" si="35"/>
        <v>-2.397349838723738E-2</v>
      </c>
      <c r="U38" s="4">
        <f t="shared" si="35"/>
        <v>-3.2085561497326207E-2</v>
      </c>
      <c r="V38" s="4">
        <f t="shared" si="35"/>
        <v>-5.2231718898385564E-2</v>
      </c>
      <c r="W38" s="4">
        <f t="shared" si="35"/>
        <v>-2.734117025492009E-2</v>
      </c>
      <c r="X38" s="4">
        <f t="shared" si="35"/>
        <v>-2.061773813619882E-2</v>
      </c>
      <c r="Y38" s="4">
        <f t="shared" si="35"/>
        <v>3.179617397162974E-3</v>
      </c>
      <c r="Z38" s="63"/>
      <c r="AA38" s="63"/>
      <c r="AB38" s="63"/>
      <c r="AC38" s="194"/>
      <c r="AD38" s="4"/>
      <c r="AE38" s="4"/>
      <c r="AF38" s="4"/>
      <c r="AG38" s="4"/>
      <c r="AH38" s="4"/>
      <c r="AI38" s="4"/>
      <c r="AJ38" s="4"/>
      <c r="AK38" s="4"/>
      <c r="AL38" s="4"/>
      <c r="AM38" s="63"/>
      <c r="AN38" s="63"/>
      <c r="AO38" s="63"/>
    </row>
    <row r="39" spans="1:41" ht="14.4" customHeight="1" x14ac:dyDescent="0.3">
      <c r="A39" s="130" t="s">
        <v>16</v>
      </c>
      <c r="B39" s="135"/>
      <c r="C39" s="136"/>
      <c r="D39" s="106">
        <v>9794</v>
      </c>
      <c r="E39" s="106">
        <v>154</v>
      </c>
      <c r="F39" s="137">
        <f>SUM(D39:E39)</f>
        <v>9948</v>
      </c>
      <c r="G39" s="106">
        <v>2096</v>
      </c>
      <c r="H39" s="106">
        <v>1249</v>
      </c>
      <c r="I39" s="121">
        <v>607</v>
      </c>
      <c r="J39" s="137">
        <f>SUM(G39:I39)</f>
        <v>3952</v>
      </c>
      <c r="K39" s="137">
        <f>SUM(F39,J39)</f>
        <v>13900</v>
      </c>
      <c r="L39" s="106">
        <v>127394</v>
      </c>
      <c r="M39" s="139">
        <f>L39/L$46</f>
        <v>0.1353199607404921</v>
      </c>
      <c r="N39" s="139">
        <f>K39/L39</f>
        <v>0.10911031916730772</v>
      </c>
      <c r="O39" s="139">
        <f>(L39-K39)/L39</f>
        <v>0.89088968083269227</v>
      </c>
      <c r="P39" s="194"/>
      <c r="Q39" s="106">
        <v>10629</v>
      </c>
      <c r="R39" s="106">
        <v>207</v>
      </c>
      <c r="S39" s="137">
        <f>SUM(Q39:R39)</f>
        <v>10836</v>
      </c>
      <c r="T39" s="106">
        <v>2392</v>
      </c>
      <c r="U39" s="106">
        <v>1292</v>
      </c>
      <c r="V39" s="121">
        <v>680</v>
      </c>
      <c r="W39" s="137">
        <f>SUM(T39:V39)</f>
        <v>4364</v>
      </c>
      <c r="X39" s="137">
        <f>SUM(S39,W39)</f>
        <v>15200</v>
      </c>
      <c r="Y39" s="106">
        <v>133386</v>
      </c>
      <c r="Z39" s="139">
        <f>Y39/Y$46</f>
        <v>0.1375667923874469</v>
      </c>
      <c r="AA39" s="139">
        <f>X39/Y39</f>
        <v>0.11395498777982697</v>
      </c>
      <c r="AB39" s="139">
        <f>(Y39-X39)/Y39</f>
        <v>0.88604501222017307</v>
      </c>
      <c r="AC39" s="194"/>
      <c r="AD39" s="106">
        <v>10951</v>
      </c>
      <c r="AE39" s="106">
        <v>191</v>
      </c>
      <c r="AF39" s="137">
        <f>SUM(AD39:AE39)</f>
        <v>11142</v>
      </c>
      <c r="AG39" s="106">
        <v>2392</v>
      </c>
      <c r="AH39" s="106">
        <v>1332</v>
      </c>
      <c r="AI39" s="106">
        <v>692</v>
      </c>
      <c r="AJ39" s="137">
        <f>SUM(AG39:AI39)</f>
        <v>4416</v>
      </c>
      <c r="AK39" s="137">
        <f>SUM(AF39,AJ39)</f>
        <v>15558</v>
      </c>
      <c r="AL39" s="106">
        <v>137360</v>
      </c>
      <c r="AM39" s="139">
        <f>AL39/AL$46</f>
        <v>0.14043108745147634</v>
      </c>
      <c r="AN39" s="139">
        <f>AK39/AL39</f>
        <v>0.11326441467676179</v>
      </c>
      <c r="AO39" s="139">
        <f>(AL39-AK39)/AL39</f>
        <v>0.88673558532323815</v>
      </c>
    </row>
    <row r="40" spans="1:41" ht="21" customHeight="1" x14ac:dyDescent="0.3">
      <c r="A40" s="130"/>
      <c r="B40" s="135"/>
      <c r="C40" s="140"/>
      <c r="D40" s="4">
        <f t="shared" ref="D40:L40" si="36">(D39-Q39)/Q39</f>
        <v>-7.8558660269075167E-2</v>
      </c>
      <c r="E40" s="4">
        <f t="shared" si="36"/>
        <v>-0.2560386473429952</v>
      </c>
      <c r="F40" s="4">
        <f t="shared" si="36"/>
        <v>-8.1949058693244745E-2</v>
      </c>
      <c r="G40" s="4">
        <f t="shared" si="36"/>
        <v>-0.12374581939799331</v>
      </c>
      <c r="H40" s="4">
        <f t="shared" si="36"/>
        <v>-3.3281733746130034E-2</v>
      </c>
      <c r="I40" s="4">
        <f t="shared" si="36"/>
        <v>-0.10735294117647058</v>
      </c>
      <c r="J40" s="4">
        <f t="shared" si="36"/>
        <v>-9.4408799266727766E-2</v>
      </c>
      <c r="K40" s="4">
        <f t="shared" si="36"/>
        <v>-8.5526315789473686E-2</v>
      </c>
      <c r="L40" s="4">
        <f t="shared" si="36"/>
        <v>-4.4922255708994947E-2</v>
      </c>
      <c r="M40" s="63"/>
      <c r="N40" s="63"/>
      <c r="O40" s="63"/>
      <c r="P40" s="194"/>
      <c r="Q40" s="4">
        <f t="shared" ref="Q40:Y40" si="37">(Q39-AD39)/AD39</f>
        <v>-2.9403707423979544E-2</v>
      </c>
      <c r="R40" s="4">
        <f t="shared" si="37"/>
        <v>8.3769633507853408E-2</v>
      </c>
      <c r="S40" s="4">
        <f t="shared" si="37"/>
        <v>-2.7463651050080775E-2</v>
      </c>
      <c r="T40" s="4">
        <f t="shared" si="37"/>
        <v>0</v>
      </c>
      <c r="U40" s="4">
        <f t="shared" si="37"/>
        <v>-3.003003003003003E-2</v>
      </c>
      <c r="V40" s="4">
        <f t="shared" si="37"/>
        <v>-1.7341040462427744E-2</v>
      </c>
      <c r="W40" s="4">
        <f t="shared" si="37"/>
        <v>-1.177536231884058E-2</v>
      </c>
      <c r="X40" s="4">
        <f t="shared" si="37"/>
        <v>-2.301066975189613E-2</v>
      </c>
      <c r="Y40" s="4">
        <f t="shared" si="37"/>
        <v>-2.8931275480489224E-2</v>
      </c>
      <c r="Z40" s="63"/>
      <c r="AA40" s="63"/>
      <c r="AB40" s="63"/>
      <c r="AC40" s="194"/>
      <c r="AD40" s="4"/>
      <c r="AE40" s="4"/>
      <c r="AF40" s="4"/>
      <c r="AG40" s="4"/>
      <c r="AH40" s="4"/>
      <c r="AI40" s="4"/>
      <c r="AJ40" s="4"/>
      <c r="AK40" s="4"/>
      <c r="AL40" s="4"/>
      <c r="AM40" s="63"/>
      <c r="AN40" s="63"/>
      <c r="AO40" s="63"/>
    </row>
    <row r="41" spans="1:41" ht="14.4" customHeight="1" x14ac:dyDescent="0.3">
      <c r="A41" s="130" t="s">
        <v>17</v>
      </c>
      <c r="B41" s="135"/>
      <c r="C41" s="136"/>
      <c r="D41" s="106">
        <v>1480</v>
      </c>
      <c r="E41" s="106">
        <v>51</v>
      </c>
      <c r="F41" s="137">
        <f>SUM(D41:E41)</f>
        <v>1531</v>
      </c>
      <c r="G41" s="106">
        <v>601</v>
      </c>
      <c r="H41" s="106">
        <v>338</v>
      </c>
      <c r="I41" s="121">
        <v>202</v>
      </c>
      <c r="J41" s="137">
        <f>SUM(G41:I41)</f>
        <v>1141</v>
      </c>
      <c r="K41" s="137">
        <f>SUM(F41,J41)</f>
        <v>2672</v>
      </c>
      <c r="L41" s="106">
        <v>33688</v>
      </c>
      <c r="M41" s="139">
        <f>L41/L$46</f>
        <v>3.5783936742905462E-2</v>
      </c>
      <c r="N41" s="139">
        <f>K41/L41</f>
        <v>7.9316076941344099E-2</v>
      </c>
      <c r="O41" s="139">
        <f>(L41-K41)/L41</f>
        <v>0.92068392305865587</v>
      </c>
      <c r="P41" s="194"/>
      <c r="Q41" s="106">
        <v>1822</v>
      </c>
      <c r="R41" s="106">
        <v>61</v>
      </c>
      <c r="S41" s="137">
        <f>SUM(Q41:R41)</f>
        <v>1883</v>
      </c>
      <c r="T41" s="106">
        <v>783</v>
      </c>
      <c r="U41" s="106">
        <v>473</v>
      </c>
      <c r="V41" s="121">
        <v>290</v>
      </c>
      <c r="W41" s="137">
        <f>SUM(T41:V41)</f>
        <v>1546</v>
      </c>
      <c r="X41" s="137">
        <f>SUM(S41,W41)</f>
        <v>3429</v>
      </c>
      <c r="Y41" s="106">
        <v>37010</v>
      </c>
      <c r="Z41" s="139">
        <f>Y41/Y$46</f>
        <v>3.8170025236976969E-2</v>
      </c>
      <c r="AA41" s="139">
        <f>X41/Y41</f>
        <v>9.2650634963523368E-2</v>
      </c>
      <c r="AB41" s="139">
        <f>(Y41-X41)/Y41</f>
        <v>0.90734936503647667</v>
      </c>
      <c r="AC41" s="194"/>
      <c r="AD41" s="106">
        <v>1509</v>
      </c>
      <c r="AE41" s="106">
        <v>45</v>
      </c>
      <c r="AF41" s="137">
        <f>SUM(AD41:AE41)</f>
        <v>1554</v>
      </c>
      <c r="AG41" s="106">
        <v>700</v>
      </c>
      <c r="AH41" s="106">
        <v>374</v>
      </c>
      <c r="AI41" s="106">
        <v>253</v>
      </c>
      <c r="AJ41" s="137">
        <f>SUM(AG41:AI41)</f>
        <v>1327</v>
      </c>
      <c r="AK41" s="137">
        <f>SUM(AF41,AJ41)</f>
        <v>2881</v>
      </c>
      <c r="AL41" s="106">
        <v>41884</v>
      </c>
      <c r="AM41" s="139">
        <f>AL41/AL$46</f>
        <v>4.2820440206884351E-2</v>
      </c>
      <c r="AN41" s="139">
        <f>AK41/AL41</f>
        <v>6.8785216311718078E-2</v>
      </c>
      <c r="AO41" s="139">
        <f>(AL41-AK41)/AL41</f>
        <v>0.93121478368828192</v>
      </c>
    </row>
    <row r="42" spans="1:41" x14ac:dyDescent="0.3">
      <c r="A42" s="130"/>
      <c r="B42" s="135"/>
      <c r="C42" s="140"/>
      <c r="D42" s="4">
        <f t="shared" ref="D42:L42" si="38">(D41-Q41)/Q41</f>
        <v>-0.18770581778265641</v>
      </c>
      <c r="E42" s="4">
        <f t="shared" si="38"/>
        <v>-0.16393442622950818</v>
      </c>
      <c r="F42" s="4">
        <f t="shared" si="38"/>
        <v>-0.18693574083908657</v>
      </c>
      <c r="G42" s="4">
        <f t="shared" si="38"/>
        <v>-0.23243933588761176</v>
      </c>
      <c r="H42" s="4">
        <f t="shared" si="38"/>
        <v>-0.28541226215644822</v>
      </c>
      <c r="I42" s="4">
        <f t="shared" si="38"/>
        <v>-0.30344827586206896</v>
      </c>
      <c r="J42" s="4">
        <f t="shared" si="38"/>
        <v>-0.26196636481241914</v>
      </c>
      <c r="K42" s="4">
        <f t="shared" si="38"/>
        <v>-0.22076407115777194</v>
      </c>
      <c r="L42" s="4">
        <f t="shared" si="38"/>
        <v>-8.9759524452850584E-2</v>
      </c>
      <c r="M42" s="63"/>
      <c r="N42" s="63"/>
      <c r="O42" s="63"/>
      <c r="P42" s="194"/>
      <c r="Q42" s="4">
        <f t="shared" ref="Q42:Y42" si="39">(Q41-AD41)/AD41</f>
        <v>0.20742213386348576</v>
      </c>
      <c r="R42" s="4">
        <f t="shared" si="39"/>
        <v>0.35555555555555557</v>
      </c>
      <c r="S42" s="4">
        <f t="shared" si="39"/>
        <v>0.21171171171171171</v>
      </c>
      <c r="T42" s="4">
        <f t="shared" si="39"/>
        <v>0.11857142857142858</v>
      </c>
      <c r="U42" s="4">
        <f t="shared" si="39"/>
        <v>0.26470588235294118</v>
      </c>
      <c r="V42" s="4">
        <f t="shared" si="39"/>
        <v>0.14624505928853754</v>
      </c>
      <c r="W42" s="4">
        <f t="shared" si="39"/>
        <v>0.16503391107761869</v>
      </c>
      <c r="X42" s="4">
        <f t="shared" si="39"/>
        <v>0.19021173203748698</v>
      </c>
      <c r="Y42" s="4">
        <f t="shared" si="39"/>
        <v>-0.11636901919587432</v>
      </c>
      <c r="Z42" s="63"/>
      <c r="AA42" s="63"/>
      <c r="AB42" s="63"/>
      <c r="AC42" s="194"/>
      <c r="AD42" s="4"/>
      <c r="AE42" s="4"/>
      <c r="AF42" s="4"/>
      <c r="AG42" s="4"/>
      <c r="AH42" s="4"/>
      <c r="AI42" s="4"/>
      <c r="AJ42" s="4"/>
      <c r="AK42" s="4"/>
      <c r="AL42" s="4"/>
      <c r="AM42" s="63"/>
      <c r="AN42" s="63"/>
      <c r="AO42" s="63"/>
    </row>
    <row r="43" spans="1:41" ht="14.4" customHeight="1" x14ac:dyDescent="0.3">
      <c r="A43" s="130" t="s">
        <v>145</v>
      </c>
      <c r="B43" s="135"/>
      <c r="C43" s="136"/>
      <c r="D43" s="137">
        <f t="shared" ref="D43:L43" si="40">SUM(D41,D39,D37)</f>
        <v>68402</v>
      </c>
      <c r="E43" s="137">
        <f t="shared" si="40"/>
        <v>538</v>
      </c>
      <c r="F43" s="137">
        <f t="shared" si="40"/>
        <v>68940</v>
      </c>
      <c r="G43" s="137">
        <f t="shared" si="40"/>
        <v>13455</v>
      </c>
      <c r="H43" s="137">
        <f t="shared" si="40"/>
        <v>3997</v>
      </c>
      <c r="I43" s="137">
        <f t="shared" si="40"/>
        <v>1823</v>
      </c>
      <c r="J43" s="137">
        <f t="shared" si="40"/>
        <v>19275</v>
      </c>
      <c r="K43" s="137">
        <f t="shared" si="40"/>
        <v>88215</v>
      </c>
      <c r="L43" s="137">
        <f t="shared" si="40"/>
        <v>790301</v>
      </c>
      <c r="M43" s="139">
        <f>L43/L$46</f>
        <v>0.83947046401849101</v>
      </c>
      <c r="N43" s="139">
        <f>K43/L43</f>
        <v>0.1116220275565892</v>
      </c>
      <c r="O43" s="139">
        <f>(L43-K43)/L43</f>
        <v>0.88837797244341077</v>
      </c>
      <c r="P43" s="194"/>
      <c r="Q43" s="137">
        <f t="shared" ref="Q43:Y43" si="41">SUM(Q41,Q39,Q37)</f>
        <v>71342</v>
      </c>
      <c r="R43" s="137">
        <f t="shared" si="41"/>
        <v>657</v>
      </c>
      <c r="S43" s="137">
        <f t="shared" si="41"/>
        <v>71999</v>
      </c>
      <c r="T43" s="137">
        <f t="shared" si="41"/>
        <v>14371</v>
      </c>
      <c r="U43" s="137">
        <f t="shared" si="41"/>
        <v>4299</v>
      </c>
      <c r="V43" s="137">
        <f t="shared" si="41"/>
        <v>1968</v>
      </c>
      <c r="W43" s="137">
        <f t="shared" si="41"/>
        <v>20638</v>
      </c>
      <c r="X43" s="137">
        <f t="shared" si="41"/>
        <v>92637</v>
      </c>
      <c r="Y43" s="137">
        <f t="shared" si="41"/>
        <v>801718</v>
      </c>
      <c r="Z43" s="139">
        <f>Y43/Y$46</f>
        <v>0.82684669799888411</v>
      </c>
      <c r="AA43" s="139">
        <f>X43/Y43</f>
        <v>0.11554811043284546</v>
      </c>
      <c r="AB43" s="139">
        <f>(Y43-X43)/Y43</f>
        <v>0.88445188956715448</v>
      </c>
      <c r="AC43" s="194"/>
      <c r="AD43" s="137">
        <f t="shared" ref="AD43:AL43" si="42">SUM(AD41,AD39,AD37)</f>
        <v>72542</v>
      </c>
      <c r="AE43" s="137">
        <f t="shared" si="42"/>
        <v>578</v>
      </c>
      <c r="AF43" s="137">
        <f t="shared" si="42"/>
        <v>73120</v>
      </c>
      <c r="AG43" s="137">
        <f t="shared" si="42"/>
        <v>14563</v>
      </c>
      <c r="AH43" s="137">
        <f t="shared" si="42"/>
        <v>4324</v>
      </c>
      <c r="AI43" s="137">
        <f t="shared" si="42"/>
        <v>1998</v>
      </c>
      <c r="AJ43" s="137">
        <f t="shared" si="42"/>
        <v>20885</v>
      </c>
      <c r="AK43" s="137">
        <f t="shared" si="42"/>
        <v>94005</v>
      </c>
      <c r="AL43" s="137">
        <f t="shared" si="42"/>
        <v>808565</v>
      </c>
      <c r="AM43" s="139">
        <f>AL43/AL$46</f>
        <v>0.82664285254224634</v>
      </c>
      <c r="AN43" s="139">
        <f>AK43/AL43</f>
        <v>0.11626152504746062</v>
      </c>
      <c r="AO43" s="139">
        <f>(AL43-AK43)/AL43</f>
        <v>0.88373847495253932</v>
      </c>
    </row>
    <row r="44" spans="1:41" x14ac:dyDescent="0.3">
      <c r="A44" s="130"/>
      <c r="B44" s="135"/>
      <c r="C44" s="140"/>
      <c r="D44" s="4">
        <f t="shared" ref="D44:L44" si="43">(D43-Q43)/Q43</f>
        <v>-4.1209946455103584E-2</v>
      </c>
      <c r="E44" s="4">
        <f t="shared" si="43"/>
        <v>-0.18112633181126331</v>
      </c>
      <c r="F44" s="4">
        <f t="shared" si="43"/>
        <v>-4.2486701204183394E-2</v>
      </c>
      <c r="G44" s="4">
        <f t="shared" si="43"/>
        <v>-6.3739475332266371E-2</v>
      </c>
      <c r="H44" s="4">
        <f t="shared" si="43"/>
        <v>-7.0248895091881827E-2</v>
      </c>
      <c r="I44" s="4">
        <f t="shared" si="43"/>
        <v>-7.3678861788617891E-2</v>
      </c>
      <c r="J44" s="4">
        <f t="shared" si="43"/>
        <v>-6.6043221242368444E-2</v>
      </c>
      <c r="K44" s="4">
        <f t="shared" si="43"/>
        <v>-4.7734706434793876E-2</v>
      </c>
      <c r="L44" s="4">
        <f t="shared" si="43"/>
        <v>-1.4240668165115414E-2</v>
      </c>
      <c r="M44" s="63"/>
      <c r="N44" s="63"/>
      <c r="O44" s="63"/>
      <c r="P44" s="194"/>
      <c r="Q44" s="4">
        <f t="shared" ref="Q44:Y44" si="44">(Q43-AD43)/AD43</f>
        <v>-1.6542141104463622E-2</v>
      </c>
      <c r="R44" s="4">
        <f t="shared" si="44"/>
        <v>0.13667820069204153</v>
      </c>
      <c r="S44" s="4">
        <f t="shared" si="44"/>
        <v>-1.5330962800875274E-2</v>
      </c>
      <c r="T44" s="4">
        <f t="shared" si="44"/>
        <v>-1.3184096683375678E-2</v>
      </c>
      <c r="U44" s="4">
        <f t="shared" si="44"/>
        <v>-5.7816836262719702E-3</v>
      </c>
      <c r="V44" s="4">
        <f t="shared" si="44"/>
        <v>-1.5015015015015015E-2</v>
      </c>
      <c r="W44" s="4">
        <f t="shared" si="44"/>
        <v>-1.18266698587503E-2</v>
      </c>
      <c r="X44" s="4">
        <f t="shared" si="44"/>
        <v>-1.4552417424605075E-2</v>
      </c>
      <c r="Y44" s="4">
        <f t="shared" si="44"/>
        <v>-8.4680885272056042E-3</v>
      </c>
      <c r="Z44" s="63"/>
      <c r="AA44" s="63"/>
      <c r="AB44" s="63"/>
      <c r="AC44" s="194"/>
      <c r="AD44" s="4"/>
      <c r="AE44" s="4"/>
      <c r="AF44" s="4"/>
      <c r="AG44" s="4"/>
      <c r="AH44" s="4"/>
      <c r="AI44" s="4"/>
      <c r="AJ44" s="4"/>
      <c r="AK44" s="4"/>
      <c r="AL44" s="4"/>
      <c r="AM44" s="63"/>
      <c r="AN44" s="63"/>
      <c r="AO44" s="63"/>
    </row>
    <row r="45" spans="1:41" x14ac:dyDescent="0.3">
      <c r="A45" s="130"/>
      <c r="B45" s="135"/>
      <c r="C45" s="140" t="s">
        <v>154</v>
      </c>
      <c r="D45" s="4">
        <f>F43/D$21</f>
        <v>0.35761898586434965</v>
      </c>
      <c r="E45" s="4"/>
      <c r="F45" s="4"/>
      <c r="G45" s="4"/>
      <c r="H45" s="4"/>
      <c r="I45" s="4"/>
      <c r="J45" s="4"/>
      <c r="K45" s="4"/>
      <c r="L45" s="4"/>
      <c r="M45" s="63"/>
      <c r="N45" s="63"/>
      <c r="O45" s="63"/>
      <c r="P45" s="194"/>
      <c r="Q45" s="4"/>
      <c r="R45" s="4"/>
      <c r="S45" s="4"/>
      <c r="T45" s="4"/>
      <c r="U45" s="4"/>
      <c r="V45" s="4"/>
      <c r="W45" s="4"/>
      <c r="X45" s="4"/>
      <c r="Y45" s="4"/>
      <c r="Z45" s="63"/>
      <c r="AA45" s="63"/>
      <c r="AB45" s="63"/>
      <c r="AC45" s="194"/>
      <c r="AD45" s="4"/>
      <c r="AE45" s="4"/>
      <c r="AF45" s="4"/>
      <c r="AG45" s="4"/>
      <c r="AH45" s="4"/>
      <c r="AI45" s="4"/>
      <c r="AJ45" s="4"/>
      <c r="AK45" s="4"/>
      <c r="AL45" s="4"/>
      <c r="AM45" s="63"/>
      <c r="AN45" s="63"/>
      <c r="AO45" s="63"/>
    </row>
    <row r="46" spans="1:41" x14ac:dyDescent="0.3">
      <c r="A46" s="216" t="s">
        <v>146</v>
      </c>
      <c r="B46" s="135"/>
      <c r="C46" s="140"/>
      <c r="D46" s="137">
        <f>SUM(D43,D35)</f>
        <v>78671</v>
      </c>
      <c r="E46" s="137">
        <f>SUM(E43,E35)</f>
        <v>860</v>
      </c>
      <c r="F46" s="137">
        <f>SUM(D46:E46)</f>
        <v>79531</v>
      </c>
      <c r="G46" s="137">
        <f>SUM(G43,G35)</f>
        <v>22841</v>
      </c>
      <c r="H46" s="137">
        <f>SUM(H43,H35)</f>
        <v>6647</v>
      </c>
      <c r="I46" s="137">
        <f>SUM(I43,I35)</f>
        <v>2724</v>
      </c>
      <c r="J46" s="137">
        <f>SUM(G46:I46)</f>
        <v>32212</v>
      </c>
      <c r="K46" s="137">
        <f>SUM(F46,J46)</f>
        <v>111743</v>
      </c>
      <c r="L46" s="137">
        <f>SUM(L35,L43)</f>
        <v>941428</v>
      </c>
      <c r="M46" s="139">
        <f>L46/L$46</f>
        <v>1</v>
      </c>
      <c r="N46" s="139">
        <f>K46/L46</f>
        <v>0.11869521620346962</v>
      </c>
      <c r="O46" s="139">
        <f>(L46-K46)/L46</f>
        <v>0.88130478379653032</v>
      </c>
      <c r="P46" s="194"/>
      <c r="Q46" s="137">
        <f>SUM(Q43,Q35)</f>
        <v>82813</v>
      </c>
      <c r="R46" s="137">
        <f>SUM(R43,R35)</f>
        <v>1012</v>
      </c>
      <c r="S46" s="137">
        <f>SUM(Q46:R46)</f>
        <v>83825</v>
      </c>
      <c r="T46" s="137">
        <f>SUM(T43,T35)</f>
        <v>26972</v>
      </c>
      <c r="U46" s="137">
        <f>SUM(U43,U35)</f>
        <v>7463</v>
      </c>
      <c r="V46" s="137">
        <f>SUM(V43,V35)</f>
        <v>3076</v>
      </c>
      <c r="W46" s="137">
        <f>SUM(T46:V46)</f>
        <v>37511</v>
      </c>
      <c r="X46" s="137">
        <f>SUM(S46,W46)</f>
        <v>121336</v>
      </c>
      <c r="Y46" s="137">
        <f>SUM(Y35,Y43)</f>
        <v>969609</v>
      </c>
      <c r="Z46" s="139">
        <f>Y46/Y$46</f>
        <v>1</v>
      </c>
      <c r="AA46" s="139">
        <f>X46/Y46</f>
        <v>0.12513910246295157</v>
      </c>
      <c r="AB46" s="139">
        <f>(Y46-X46)/Y46</f>
        <v>0.87486089753704843</v>
      </c>
      <c r="AC46" s="194"/>
      <c r="AD46" s="137">
        <f>SUM(AD43,AD35)</f>
        <v>84030</v>
      </c>
      <c r="AE46" s="137">
        <f>SUM(AE43,AE35)</f>
        <v>975</v>
      </c>
      <c r="AF46" s="137">
        <f>SUM(AD46:AE46)</f>
        <v>85005</v>
      </c>
      <c r="AG46" s="137">
        <f>SUM(AG43,AG35)</f>
        <v>26729</v>
      </c>
      <c r="AH46" s="137">
        <f>SUM(AH43,AH35)</f>
        <v>7752</v>
      </c>
      <c r="AI46" s="137">
        <f>SUM(AI43,AI35)</f>
        <v>3184</v>
      </c>
      <c r="AJ46" s="137">
        <f>SUM(AG46:AI46)</f>
        <v>37665</v>
      </c>
      <c r="AK46" s="137">
        <f>SUM(AF46,AJ46)</f>
        <v>122670</v>
      </c>
      <c r="AL46" s="137">
        <f>SUM(AL35,AL43)</f>
        <v>978131</v>
      </c>
      <c r="AM46" s="139">
        <f>AL46/AL$46</f>
        <v>1</v>
      </c>
      <c r="AN46" s="139">
        <f>AK46/AL46</f>
        <v>0.12541264922592169</v>
      </c>
      <c r="AO46" s="139">
        <f>(AL46-AK46)/AL46</f>
        <v>0.87458735077407834</v>
      </c>
    </row>
    <row r="47" spans="1:41" x14ac:dyDescent="0.3">
      <c r="A47" s="216"/>
      <c r="B47" s="135">
        <f>F43/F21</f>
        <v>0.35372348613120708</v>
      </c>
      <c r="C47" s="140"/>
      <c r="D47" s="4">
        <f t="shared" ref="D47:L47" si="45">(D46-Q46)/Q46</f>
        <v>-5.0016301788366559E-2</v>
      </c>
      <c r="E47" s="4">
        <f t="shared" si="45"/>
        <v>-0.15019762845849802</v>
      </c>
      <c r="F47" s="4">
        <f t="shared" si="45"/>
        <v>-5.1225767968983003E-2</v>
      </c>
      <c r="G47" s="4">
        <f t="shared" si="45"/>
        <v>-0.15315883138069109</v>
      </c>
      <c r="H47" s="4">
        <f t="shared" si="45"/>
        <v>-0.10933940774487472</v>
      </c>
      <c r="I47" s="4">
        <f t="shared" si="45"/>
        <v>-0.11443433029908973</v>
      </c>
      <c r="J47" s="4">
        <f t="shared" si="45"/>
        <v>-0.14126522886619924</v>
      </c>
      <c r="K47" s="4">
        <f t="shared" si="45"/>
        <v>-7.9061449198918707E-2</v>
      </c>
      <c r="L47" s="4">
        <f t="shared" si="45"/>
        <v>-2.9064292926323908E-2</v>
      </c>
      <c r="M47" s="12"/>
      <c r="N47" s="12"/>
      <c r="O47" s="12"/>
      <c r="P47" s="194"/>
      <c r="Q47" s="4">
        <f t="shared" ref="Q47:Y47" si="46">(Q46-AD46)/AD46</f>
        <v>-1.4482922765678924E-2</v>
      </c>
      <c r="R47" s="4">
        <f t="shared" si="46"/>
        <v>3.7948717948717951E-2</v>
      </c>
      <c r="S47" s="4">
        <f t="shared" si="46"/>
        <v>-1.3881536380212929E-2</v>
      </c>
      <c r="T47" s="4">
        <f t="shared" si="46"/>
        <v>9.0912492049833506E-3</v>
      </c>
      <c r="U47" s="4">
        <f t="shared" si="46"/>
        <v>-3.7280701754385963E-2</v>
      </c>
      <c r="V47" s="4">
        <f t="shared" si="46"/>
        <v>-3.391959798994975E-2</v>
      </c>
      <c r="W47" s="4">
        <f t="shared" si="46"/>
        <v>-4.0886764901101819E-3</v>
      </c>
      <c r="X47" s="4">
        <f t="shared" si="46"/>
        <v>-1.0874704491725768E-2</v>
      </c>
      <c r="Y47" s="4">
        <f t="shared" si="46"/>
        <v>-8.7125344151243542E-3</v>
      </c>
      <c r="Z47" s="12"/>
      <c r="AA47" s="12"/>
      <c r="AB47" s="12"/>
      <c r="AC47" s="194"/>
      <c r="AD47" s="4"/>
      <c r="AE47" s="4"/>
      <c r="AF47" s="4"/>
      <c r="AG47" s="4"/>
      <c r="AH47" s="4"/>
      <c r="AI47" s="4"/>
      <c r="AJ47" s="4"/>
      <c r="AK47" s="4"/>
      <c r="AL47" s="4"/>
      <c r="AM47" s="12"/>
      <c r="AN47" s="63"/>
      <c r="AO47" s="63"/>
    </row>
    <row r="48" spans="1:41" x14ac:dyDescent="0.3">
      <c r="A48" s="142"/>
      <c r="B48" s="194"/>
      <c r="C48" s="140"/>
      <c r="D48" s="4"/>
      <c r="E48" s="4"/>
      <c r="F48" s="4"/>
      <c r="G48" s="4"/>
      <c r="H48" s="4"/>
      <c r="I48" s="4"/>
      <c r="J48" s="4"/>
      <c r="K48" s="12"/>
      <c r="L48" s="12"/>
      <c r="M48" s="12"/>
      <c r="N48" s="12"/>
      <c r="O48" s="12"/>
      <c r="P48" s="194"/>
      <c r="Q48" s="4"/>
      <c r="R48" s="4"/>
      <c r="S48" s="4"/>
      <c r="T48" s="4"/>
      <c r="U48" s="4"/>
      <c r="V48" s="12"/>
      <c r="W48" s="12"/>
      <c r="X48" s="12"/>
      <c r="Y48" s="12"/>
      <c r="Z48" s="12"/>
      <c r="AA48" s="12"/>
      <c r="AB48" s="12"/>
      <c r="AC48" s="194"/>
      <c r="AD48" s="4"/>
      <c r="AE48" s="4"/>
      <c r="AF48" s="4"/>
      <c r="AG48" s="4"/>
      <c r="AH48" s="4"/>
      <c r="AI48" s="12"/>
      <c r="AJ48" s="12"/>
      <c r="AK48" s="12"/>
      <c r="AL48" s="12"/>
      <c r="AM48" s="12"/>
      <c r="AN48" s="12"/>
      <c r="AO48" s="12"/>
    </row>
    <row r="49" spans="1:41" x14ac:dyDescent="0.3">
      <c r="A49" s="216"/>
      <c r="B49" s="218"/>
      <c r="C49" s="140"/>
      <c r="D49" s="4"/>
      <c r="E49" s="4"/>
      <c r="F49" s="4"/>
      <c r="G49" s="4"/>
      <c r="H49" s="4"/>
      <c r="I49" s="4"/>
      <c r="J49" s="4"/>
      <c r="K49" s="30"/>
      <c r="L49" s="30"/>
      <c r="M49" s="30"/>
      <c r="N49" s="30"/>
      <c r="O49" s="30"/>
      <c r="P49" s="194"/>
      <c r="Q49" s="4"/>
      <c r="R49" s="4"/>
      <c r="S49" s="4"/>
      <c r="T49" s="4"/>
      <c r="U49" s="4"/>
      <c r="V49" s="4"/>
      <c r="W49" s="4"/>
      <c r="X49" s="30"/>
      <c r="Y49" s="30"/>
      <c r="Z49" s="30"/>
      <c r="AA49" s="30"/>
      <c r="AB49" s="30"/>
      <c r="AC49" s="194"/>
      <c r="AD49" s="4"/>
      <c r="AE49" s="4"/>
      <c r="AF49" s="4"/>
      <c r="AG49" s="4"/>
      <c r="AH49" s="4"/>
      <c r="AI49" s="4"/>
      <c r="AJ49" s="4"/>
      <c r="AK49" s="12"/>
      <c r="AL49" s="30"/>
      <c r="AM49" s="30"/>
      <c r="AN49" s="30"/>
      <c r="AO49" s="30"/>
    </row>
    <row r="50" spans="1:41" ht="14.4" customHeight="1" x14ac:dyDescent="0.3">
      <c r="A50" s="409" t="s">
        <v>155</v>
      </c>
      <c r="B50" s="409"/>
      <c r="C50" s="409"/>
      <c r="D50" s="130"/>
      <c r="E50" s="130"/>
      <c r="F50" s="130"/>
      <c r="G50" s="130"/>
      <c r="H50" s="130"/>
      <c r="I50" s="130"/>
      <c r="J50" s="130"/>
      <c r="K50" s="130"/>
      <c r="L50" s="216"/>
      <c r="M50" s="216"/>
      <c r="N50" s="216"/>
      <c r="O50" s="216"/>
      <c r="P50" s="130"/>
      <c r="Q50" s="130"/>
      <c r="R50" s="130"/>
      <c r="S50" s="130"/>
      <c r="T50" s="130"/>
      <c r="U50" s="130"/>
      <c r="V50" s="130"/>
      <c r="W50" s="130"/>
      <c r="X50" s="130"/>
      <c r="Y50" s="216"/>
      <c r="Z50" s="216"/>
      <c r="AA50" s="216"/>
      <c r="AB50" s="216"/>
      <c r="AC50" s="130"/>
      <c r="AD50" s="130"/>
      <c r="AE50" s="130"/>
      <c r="AF50" s="130"/>
      <c r="AG50" s="130"/>
      <c r="AH50" s="130"/>
      <c r="AI50" s="130"/>
      <c r="AJ50" s="130"/>
      <c r="AK50" s="130"/>
      <c r="AL50" s="216"/>
      <c r="AM50" s="216"/>
      <c r="AN50" s="216"/>
      <c r="AO50" s="216"/>
    </row>
    <row r="51" spans="1:41" x14ac:dyDescent="0.3">
      <c r="A51" s="194"/>
      <c r="B51" s="194"/>
      <c r="C51" s="194"/>
      <c r="D51" s="194"/>
      <c r="E51" s="194"/>
      <c r="F51" s="194"/>
      <c r="G51" s="194"/>
      <c r="H51" s="194"/>
      <c r="I51" s="194"/>
      <c r="J51" s="194"/>
      <c r="K51" s="194"/>
      <c r="L51" s="202"/>
      <c r="M51" s="202"/>
      <c r="N51" s="202"/>
      <c r="O51" s="202"/>
      <c r="P51" s="194"/>
      <c r="Q51" s="394"/>
      <c r="R51" s="394"/>
      <c r="S51" s="394"/>
      <c r="T51" s="394"/>
      <c r="U51" s="394"/>
      <c r="V51" s="394"/>
      <c r="W51" s="394"/>
      <c r="X51" s="394"/>
      <c r="Y51" s="202"/>
      <c r="Z51" s="202"/>
      <c r="AA51" s="202"/>
      <c r="AB51" s="202"/>
      <c r="AC51" s="194"/>
      <c r="AD51" s="394"/>
      <c r="AE51" s="394"/>
      <c r="AF51" s="394"/>
      <c r="AG51" s="394"/>
      <c r="AH51" s="394"/>
      <c r="AI51" s="394"/>
      <c r="AJ51" s="394"/>
      <c r="AK51" s="394"/>
      <c r="AL51" s="202"/>
      <c r="AM51" s="202"/>
      <c r="AN51" s="202"/>
      <c r="AO51" s="202"/>
    </row>
    <row r="52" spans="1:41" x14ac:dyDescent="0.3">
      <c r="A52" s="194"/>
      <c r="B52" s="135" t="s">
        <v>74</v>
      </c>
      <c r="C52" s="194"/>
      <c r="D52" s="194"/>
      <c r="E52" s="194"/>
      <c r="F52" s="194"/>
      <c r="G52" s="194"/>
      <c r="H52" s="194"/>
      <c r="I52" s="194"/>
      <c r="J52" s="194"/>
      <c r="K52" s="12"/>
      <c r="L52" s="12"/>
      <c r="M52" s="12"/>
      <c r="N52" s="12"/>
      <c r="O52" s="12"/>
      <c r="P52" s="194"/>
      <c r="Q52" s="4"/>
      <c r="R52" s="4"/>
      <c r="S52" s="4"/>
      <c r="T52" s="4"/>
      <c r="U52" s="4"/>
      <c r="V52" s="12"/>
      <c r="W52" s="12"/>
      <c r="X52" s="12"/>
      <c r="Y52" s="12"/>
      <c r="Z52" s="12"/>
      <c r="AA52" s="12"/>
      <c r="AB52" s="12"/>
      <c r="AC52" s="194"/>
      <c r="AD52" s="4"/>
      <c r="AE52" s="4"/>
      <c r="AF52" s="4"/>
      <c r="AG52" s="4"/>
      <c r="AH52" s="4"/>
      <c r="AI52" s="12"/>
      <c r="AJ52" s="12"/>
      <c r="AK52" s="12"/>
      <c r="AL52" s="12"/>
      <c r="AM52" s="12"/>
      <c r="AN52" s="12"/>
      <c r="AO52" s="12"/>
    </row>
    <row r="53" spans="1:41" x14ac:dyDescent="0.3">
      <c r="A53" s="130" t="s">
        <v>18</v>
      </c>
      <c r="B53" s="135"/>
      <c r="C53" s="136" t="s">
        <v>0</v>
      </c>
      <c r="D53" s="106">
        <v>111428</v>
      </c>
      <c r="E53" s="106">
        <v>2868</v>
      </c>
      <c r="F53" s="137">
        <f>SUM(D53:E53)</f>
        <v>114296</v>
      </c>
      <c r="G53" s="106">
        <v>58642</v>
      </c>
      <c r="H53" s="106">
        <v>22265</v>
      </c>
      <c r="I53" s="106">
        <v>8185</v>
      </c>
      <c r="J53" s="137">
        <f>SUM(G53:I53)</f>
        <v>89092</v>
      </c>
      <c r="K53" s="137">
        <f>SUM(F53,J53)</f>
        <v>203388</v>
      </c>
      <c r="L53" s="106">
        <v>2097442</v>
      </c>
      <c r="M53" s="139">
        <f>L53/L$68</f>
        <v>0.28373150181782569</v>
      </c>
      <c r="N53" s="139">
        <f>K53/L53</f>
        <v>9.6969546714521779E-2</v>
      </c>
      <c r="O53" s="139">
        <f>(L53-K53)/L53</f>
        <v>0.90303045328547826</v>
      </c>
      <c r="P53" s="37"/>
      <c r="Q53" s="106">
        <v>123417</v>
      </c>
      <c r="R53" s="106">
        <v>2957</v>
      </c>
      <c r="S53" s="137">
        <f>SUM(Q53:R53)</f>
        <v>126374</v>
      </c>
      <c r="T53" s="106">
        <v>78632</v>
      </c>
      <c r="U53" s="106">
        <v>25403</v>
      </c>
      <c r="V53" s="106">
        <v>8379</v>
      </c>
      <c r="W53" s="137">
        <f>SUM(T53:V53)</f>
        <v>112414</v>
      </c>
      <c r="X53" s="137">
        <f>SUM(S53,W53)</f>
        <v>238788</v>
      </c>
      <c r="Y53" s="106">
        <v>2392886</v>
      </c>
      <c r="Z53" s="139">
        <f>Y53/Y$68</f>
        <v>0.30480197436509832</v>
      </c>
      <c r="AA53" s="139">
        <f>X53/Y53</f>
        <v>9.9790796552781877E-2</v>
      </c>
      <c r="AB53" s="139">
        <f>(Y53-X53)/Y53</f>
        <v>0.90020920344721811</v>
      </c>
      <c r="AC53" s="194"/>
      <c r="AD53" s="106">
        <v>126148</v>
      </c>
      <c r="AE53" s="106">
        <v>3204</v>
      </c>
      <c r="AF53" s="137">
        <f>SUM(AD53:AE53)</f>
        <v>129352</v>
      </c>
      <c r="AG53" s="106">
        <v>79991</v>
      </c>
      <c r="AH53" s="106">
        <v>26100</v>
      </c>
      <c r="AI53" s="106">
        <v>9091</v>
      </c>
      <c r="AJ53" s="137">
        <f>SUM(AG53:AI53)</f>
        <v>115182</v>
      </c>
      <c r="AK53" s="137">
        <f>SUM(AF53,AJ53)</f>
        <v>244534</v>
      </c>
      <c r="AL53" s="106">
        <v>2454475</v>
      </c>
      <c r="AM53" s="139">
        <f>AL53/AL$68</f>
        <v>0.30779763626062379</v>
      </c>
      <c r="AN53" s="139">
        <f>AK53/AL53</f>
        <v>9.9627822650464964E-2</v>
      </c>
      <c r="AO53" s="139">
        <f>(AL53-AK53)/AL53</f>
        <v>0.90037217734953501</v>
      </c>
    </row>
    <row r="54" spans="1:41" x14ac:dyDescent="0.3">
      <c r="A54" s="130"/>
      <c r="B54" s="135"/>
      <c r="C54" s="140" t="s">
        <v>156</v>
      </c>
      <c r="D54" s="4">
        <f t="shared" ref="D54:L54" si="47">(D53-Q53)/Q53</f>
        <v>-9.7142208933939406E-2</v>
      </c>
      <c r="E54" s="4">
        <f t="shared" si="47"/>
        <v>-3.0098072370645924E-2</v>
      </c>
      <c r="F54" s="4">
        <f t="shared" si="47"/>
        <v>-9.5573456565432757E-2</v>
      </c>
      <c r="G54" s="4">
        <f t="shared" si="47"/>
        <v>-0.25422219961338893</v>
      </c>
      <c r="H54" s="4">
        <f t="shared" si="47"/>
        <v>-0.12352871708065977</v>
      </c>
      <c r="I54" s="4">
        <f t="shared" si="47"/>
        <v>-2.31531208974818E-2</v>
      </c>
      <c r="J54" s="4">
        <f t="shared" si="47"/>
        <v>-0.207465262333873</v>
      </c>
      <c r="K54" s="4">
        <f t="shared" si="47"/>
        <v>-0.14824865571134227</v>
      </c>
      <c r="L54" s="4">
        <f t="shared" si="47"/>
        <v>-0.12346764534541135</v>
      </c>
      <c r="M54" s="63"/>
      <c r="N54" s="63"/>
      <c r="O54" s="63"/>
      <c r="P54" s="194"/>
      <c r="Q54" s="4">
        <f t="shared" ref="Q54:Y54" si="48">(Q53-AD53)/AD53</f>
        <v>-2.1649173986111551E-2</v>
      </c>
      <c r="R54" s="4">
        <f t="shared" si="48"/>
        <v>-7.7091136079900119E-2</v>
      </c>
      <c r="S54" s="4">
        <f t="shared" si="48"/>
        <v>-2.3022450367988126E-2</v>
      </c>
      <c r="T54" s="4">
        <f t="shared" si="48"/>
        <v>-1.6989411308772236E-2</v>
      </c>
      <c r="U54" s="4">
        <f t="shared" si="48"/>
        <v>-2.6704980842911879E-2</v>
      </c>
      <c r="V54" s="4">
        <f t="shared" si="48"/>
        <v>-7.8319216807831923E-2</v>
      </c>
      <c r="W54" s="4">
        <f t="shared" si="48"/>
        <v>-2.4031532704762899E-2</v>
      </c>
      <c r="X54" s="4">
        <f t="shared" si="48"/>
        <v>-2.3497754913427173E-2</v>
      </c>
      <c r="Y54" s="4">
        <f t="shared" si="48"/>
        <v>-2.5092535063506453E-2</v>
      </c>
      <c r="Z54" s="63"/>
      <c r="AA54" s="63"/>
      <c r="AB54" s="63"/>
      <c r="AC54" s="194"/>
      <c r="AD54" s="4"/>
      <c r="AE54" s="4"/>
      <c r="AF54" s="4"/>
      <c r="AG54" s="4"/>
      <c r="AH54" s="4"/>
      <c r="AI54" s="4"/>
      <c r="AJ54" s="4"/>
      <c r="AK54" s="4"/>
      <c r="AL54" s="4"/>
      <c r="AM54" s="63"/>
      <c r="AN54" s="63"/>
      <c r="AO54" s="63"/>
    </row>
    <row r="55" spans="1:41" ht="14.4" customHeight="1" x14ac:dyDescent="0.3">
      <c r="A55" s="130" t="s">
        <v>150</v>
      </c>
      <c r="B55" s="135"/>
      <c r="C55" s="136"/>
      <c r="D55" s="106">
        <v>2635</v>
      </c>
      <c r="E55" s="106">
        <v>103</v>
      </c>
      <c r="F55" s="137">
        <f>SUM(D55:E55)</f>
        <v>2738</v>
      </c>
      <c r="G55" s="106">
        <v>603</v>
      </c>
      <c r="H55" s="106">
        <v>310</v>
      </c>
      <c r="I55" s="121">
        <v>227</v>
      </c>
      <c r="J55" s="137">
        <f>SUM(G55:I55)</f>
        <v>1140</v>
      </c>
      <c r="K55" s="137">
        <f>SUM(F55,J55)</f>
        <v>3878</v>
      </c>
      <c r="L55" s="106">
        <v>23313</v>
      </c>
      <c r="M55" s="139">
        <f>L55/L$68</f>
        <v>3.1536664670007417E-3</v>
      </c>
      <c r="N55" s="139">
        <f>K55/L55</f>
        <v>0.16634495774889546</v>
      </c>
      <c r="O55" s="139">
        <f>(L55-K55)/L55</f>
        <v>0.83365504225110454</v>
      </c>
      <c r="P55" s="37"/>
      <c r="Q55" s="106">
        <v>2376</v>
      </c>
      <c r="R55" s="106">
        <v>77</v>
      </c>
      <c r="S55" s="137">
        <f>SUM(Q55:R55)</f>
        <v>2453</v>
      </c>
      <c r="T55" s="106">
        <v>603</v>
      </c>
      <c r="U55" s="106">
        <v>289</v>
      </c>
      <c r="V55" s="121">
        <v>252</v>
      </c>
      <c r="W55" s="137">
        <f>SUM(T55:V55)</f>
        <v>1144</v>
      </c>
      <c r="X55" s="137">
        <f>SUM(S55,W55)</f>
        <v>3597</v>
      </c>
      <c r="Y55" s="106">
        <v>23222</v>
      </c>
      <c r="Z55" s="139">
        <f>Y55/Y$68</f>
        <v>2.9579810524639756E-3</v>
      </c>
      <c r="AA55" s="139">
        <f>X55/Y55</f>
        <v>0.15489621910257514</v>
      </c>
      <c r="AB55" s="139">
        <f>(Y55-X55)/Y55</f>
        <v>0.84510378089742488</v>
      </c>
      <c r="AC55" s="194"/>
      <c r="AD55" s="106">
        <v>2447</v>
      </c>
      <c r="AE55" s="106">
        <v>75</v>
      </c>
      <c r="AF55" s="137">
        <f>SUM(AD55:AE55)</f>
        <v>2522</v>
      </c>
      <c r="AG55" s="106">
        <v>557</v>
      </c>
      <c r="AH55" s="106">
        <v>283</v>
      </c>
      <c r="AI55" s="106">
        <v>263</v>
      </c>
      <c r="AJ55" s="137">
        <f>SUM(AG55:AI55)</f>
        <v>1103</v>
      </c>
      <c r="AK55" s="137">
        <f>SUM(AF55,AJ55)</f>
        <v>3625</v>
      </c>
      <c r="AL55" s="106">
        <v>31288</v>
      </c>
      <c r="AM55" s="139">
        <f>AL55/AL$68</f>
        <v>3.9235976912873009E-3</v>
      </c>
      <c r="AN55" s="139">
        <f>AK55/AL55</f>
        <v>0.11585911531577602</v>
      </c>
      <c r="AO55" s="139">
        <f>(AL55-AK55)/AL55</f>
        <v>0.88414088468422403</v>
      </c>
    </row>
    <row r="56" spans="1:41" x14ac:dyDescent="0.3">
      <c r="A56" s="130"/>
      <c r="B56" s="135"/>
      <c r="C56" s="140"/>
      <c r="D56" s="4">
        <f t="shared" ref="D56:L56" si="49">(D55-Q55)/Q55</f>
        <v>0.10900673400673401</v>
      </c>
      <c r="E56" s="4">
        <f t="shared" si="49"/>
        <v>0.33766233766233766</v>
      </c>
      <c r="F56" s="4">
        <f t="shared" si="49"/>
        <v>0.11618426416632695</v>
      </c>
      <c r="G56" s="4">
        <f t="shared" si="49"/>
        <v>0</v>
      </c>
      <c r="H56" s="4">
        <f t="shared" si="49"/>
        <v>7.2664359861591699E-2</v>
      </c>
      <c r="I56" s="4">
        <f t="shared" si="49"/>
        <v>-9.9206349206349201E-2</v>
      </c>
      <c r="J56" s="4">
        <f t="shared" si="49"/>
        <v>-3.4965034965034965E-3</v>
      </c>
      <c r="K56" s="4">
        <f t="shared" si="49"/>
        <v>7.8120656102307479E-2</v>
      </c>
      <c r="L56" s="4">
        <f t="shared" si="49"/>
        <v>3.91869778658169E-3</v>
      </c>
      <c r="M56" s="63"/>
      <c r="N56" s="63"/>
      <c r="O56" s="63"/>
      <c r="P56" s="194"/>
      <c r="Q56" s="4">
        <f t="shared" ref="Q56:Y56" si="50">(Q55-AD55)/AD55</f>
        <v>-2.9015120555782592E-2</v>
      </c>
      <c r="R56" s="4">
        <f t="shared" si="50"/>
        <v>2.6666666666666668E-2</v>
      </c>
      <c r="S56" s="4">
        <f t="shared" si="50"/>
        <v>-2.7359238699444885E-2</v>
      </c>
      <c r="T56" s="4">
        <f t="shared" si="50"/>
        <v>8.2585278276481155E-2</v>
      </c>
      <c r="U56" s="4">
        <f t="shared" si="50"/>
        <v>2.1201413427561839E-2</v>
      </c>
      <c r="V56" s="4">
        <f t="shared" si="50"/>
        <v>-4.1825095057034217E-2</v>
      </c>
      <c r="W56" s="4">
        <f t="shared" si="50"/>
        <v>3.7171350861287401E-2</v>
      </c>
      <c r="X56" s="4">
        <f t="shared" si="50"/>
        <v>-7.7241379310344829E-3</v>
      </c>
      <c r="Y56" s="4">
        <f t="shared" si="50"/>
        <v>-0.25779851700332396</v>
      </c>
      <c r="Z56" s="63"/>
      <c r="AA56" s="63"/>
      <c r="AB56" s="63"/>
      <c r="AC56" s="194"/>
      <c r="AD56" s="4"/>
      <c r="AE56" s="4"/>
      <c r="AF56" s="4"/>
      <c r="AG56" s="4"/>
      <c r="AH56" s="4"/>
      <c r="AI56" s="4"/>
      <c r="AJ56" s="4"/>
      <c r="AK56" s="4"/>
      <c r="AL56" s="4"/>
      <c r="AM56" s="63"/>
      <c r="AN56" s="63"/>
      <c r="AO56" s="63"/>
    </row>
    <row r="57" spans="1:41" ht="14.4" customHeight="1" x14ac:dyDescent="0.3">
      <c r="A57" s="130" t="s">
        <v>142</v>
      </c>
      <c r="B57" s="135"/>
      <c r="C57" s="136"/>
      <c r="D57" s="137">
        <f t="shared" ref="D57:L57" si="51">SUM(D55,D53)</f>
        <v>114063</v>
      </c>
      <c r="E57" s="137">
        <f t="shared" si="51"/>
        <v>2971</v>
      </c>
      <c r="F57" s="137">
        <f t="shared" si="51"/>
        <v>117034</v>
      </c>
      <c r="G57" s="137">
        <f t="shared" si="51"/>
        <v>59245</v>
      </c>
      <c r="H57" s="137">
        <f t="shared" si="51"/>
        <v>22575</v>
      </c>
      <c r="I57" s="137">
        <f t="shared" si="51"/>
        <v>8412</v>
      </c>
      <c r="J57" s="137">
        <f t="shared" si="51"/>
        <v>90232</v>
      </c>
      <c r="K57" s="137">
        <f t="shared" si="51"/>
        <v>207266</v>
      </c>
      <c r="L57" s="137">
        <f t="shared" si="51"/>
        <v>2120755</v>
      </c>
      <c r="M57" s="139">
        <f>L57/L$68</f>
        <v>0.28688516828482641</v>
      </c>
      <c r="N57" s="139">
        <f>K57/L57</f>
        <v>9.7732175569549523E-2</v>
      </c>
      <c r="O57" s="139">
        <f>(L57-K57)/L57</f>
        <v>0.9022678244304505</v>
      </c>
      <c r="P57" s="37"/>
      <c r="Q57" s="137">
        <f t="shared" ref="Q57:Y57" si="52">SUM(Q55,Q53)</f>
        <v>125793</v>
      </c>
      <c r="R57" s="137">
        <f t="shared" si="52"/>
        <v>3034</v>
      </c>
      <c r="S57" s="137">
        <f t="shared" si="52"/>
        <v>128827</v>
      </c>
      <c r="T57" s="137">
        <f t="shared" si="52"/>
        <v>79235</v>
      </c>
      <c r="U57" s="137">
        <f t="shared" si="52"/>
        <v>25692</v>
      </c>
      <c r="V57" s="137">
        <f t="shared" si="52"/>
        <v>8631</v>
      </c>
      <c r="W57" s="137">
        <f t="shared" si="52"/>
        <v>113558</v>
      </c>
      <c r="X57" s="137">
        <f t="shared" si="52"/>
        <v>242385</v>
      </c>
      <c r="Y57" s="137">
        <f t="shared" si="52"/>
        <v>2416108</v>
      </c>
      <c r="Z57" s="139">
        <f>Y57/Y$68</f>
        <v>0.30775995541756229</v>
      </c>
      <c r="AA57" s="139">
        <f>X57/Y57</f>
        <v>0.10032043269588942</v>
      </c>
      <c r="AB57" s="139">
        <f>(Y57-X57)/Y57</f>
        <v>0.89967956730411058</v>
      </c>
      <c r="AC57" s="194"/>
      <c r="AD57" s="137">
        <f t="shared" ref="AD57:AL57" si="53">SUM(AD55,AD53)</f>
        <v>128595</v>
      </c>
      <c r="AE57" s="137">
        <f t="shared" si="53"/>
        <v>3279</v>
      </c>
      <c r="AF57" s="137">
        <f t="shared" si="53"/>
        <v>131874</v>
      </c>
      <c r="AG57" s="137">
        <f t="shared" si="53"/>
        <v>80548</v>
      </c>
      <c r="AH57" s="137">
        <f t="shared" si="53"/>
        <v>26383</v>
      </c>
      <c r="AI57" s="137">
        <f t="shared" si="53"/>
        <v>9354</v>
      </c>
      <c r="AJ57" s="137">
        <f t="shared" si="53"/>
        <v>116285</v>
      </c>
      <c r="AK57" s="137">
        <f t="shared" si="53"/>
        <v>248159</v>
      </c>
      <c r="AL57" s="137">
        <f t="shared" si="53"/>
        <v>2485763</v>
      </c>
      <c r="AM57" s="139">
        <f>AL57/AL$68</f>
        <v>0.31172123395191109</v>
      </c>
      <c r="AN57" s="139">
        <f>AK57/AL57</f>
        <v>9.9832123979639253E-2</v>
      </c>
      <c r="AO57" s="139">
        <f>(AL57-AK57)/AL57</f>
        <v>0.90016787602036075</v>
      </c>
    </row>
    <row r="58" spans="1:41" x14ac:dyDescent="0.3">
      <c r="A58" s="130"/>
      <c r="B58" s="135"/>
      <c r="C58" s="140"/>
      <c r="D58" s="4">
        <f t="shared" ref="D58:L58" si="54">(D57-Q57)/Q57</f>
        <v>-9.3248431947723642E-2</v>
      </c>
      <c r="E58" s="4">
        <f t="shared" si="54"/>
        <v>-2.0764667106130522E-2</v>
      </c>
      <c r="F58" s="4">
        <f t="shared" si="54"/>
        <v>-9.1541369433426223E-2</v>
      </c>
      <c r="G58" s="4">
        <f t="shared" si="54"/>
        <v>-0.25228749921120719</v>
      </c>
      <c r="H58" s="4">
        <f t="shared" si="54"/>
        <v>-0.1213218122372723</v>
      </c>
      <c r="I58" s="4">
        <f t="shared" si="54"/>
        <v>-2.5373653110879388E-2</v>
      </c>
      <c r="J58" s="4">
        <f t="shared" si="54"/>
        <v>-0.20541045104704203</v>
      </c>
      <c r="K58" s="4">
        <f t="shared" si="54"/>
        <v>-0.14488932896012541</v>
      </c>
      <c r="L58" s="4">
        <f t="shared" si="54"/>
        <v>-0.12224329376004715</v>
      </c>
      <c r="M58" s="63"/>
      <c r="N58" s="63"/>
      <c r="O58" s="63"/>
      <c r="P58" s="194"/>
      <c r="Q58" s="4">
        <f t="shared" ref="Q58:Y58" si="55">(Q57-AD57)/AD57</f>
        <v>-2.178933862125277E-2</v>
      </c>
      <c r="R58" s="4">
        <f t="shared" si="55"/>
        <v>-7.4717901799329065E-2</v>
      </c>
      <c r="S58" s="4">
        <f t="shared" si="55"/>
        <v>-2.3105388476879447E-2</v>
      </c>
      <c r="T58" s="4">
        <f t="shared" si="55"/>
        <v>-1.630083925112976E-2</v>
      </c>
      <c r="U58" s="4">
        <f t="shared" si="55"/>
        <v>-2.6191107910396846E-2</v>
      </c>
      <c r="V58" s="4">
        <f t="shared" si="55"/>
        <v>-7.7293136626042341E-2</v>
      </c>
      <c r="W58" s="4">
        <f t="shared" si="55"/>
        <v>-2.3451003998796061E-2</v>
      </c>
      <c r="X58" s="4">
        <f t="shared" si="55"/>
        <v>-2.3267340696891913E-2</v>
      </c>
      <c r="Y58" s="4">
        <f t="shared" si="55"/>
        <v>-2.8021577278284374E-2</v>
      </c>
      <c r="Z58" s="63"/>
      <c r="AA58" s="63"/>
      <c r="AB58" s="63"/>
      <c r="AC58" s="194"/>
      <c r="AD58" s="4"/>
      <c r="AE58" s="4"/>
      <c r="AF58" s="4"/>
      <c r="AG58" s="4"/>
      <c r="AH58" s="4"/>
      <c r="AI58" s="4"/>
      <c r="AJ58" s="4"/>
      <c r="AK58" s="4"/>
      <c r="AL58" s="4"/>
      <c r="AM58" s="63"/>
      <c r="AN58" s="63"/>
      <c r="AO58" s="63"/>
    </row>
    <row r="59" spans="1:41" x14ac:dyDescent="0.3">
      <c r="A59" s="130" t="s">
        <v>11</v>
      </c>
      <c r="B59" s="135"/>
      <c r="C59" s="136" t="s">
        <v>0</v>
      </c>
      <c r="D59" s="106">
        <v>90915</v>
      </c>
      <c r="E59" s="106">
        <v>599</v>
      </c>
      <c r="F59" s="137">
        <f>SUM(D59:E59)</f>
        <v>91514</v>
      </c>
      <c r="G59" s="143">
        <v>83101</v>
      </c>
      <c r="H59" s="143">
        <v>28587</v>
      </c>
      <c r="I59" s="143">
        <v>2006</v>
      </c>
      <c r="J59" s="137">
        <f>SUM(G59:I59)</f>
        <v>113694</v>
      </c>
      <c r="K59" s="137">
        <f>SUM(F59,J59)</f>
        <v>205208</v>
      </c>
      <c r="L59" s="106">
        <v>3592377</v>
      </c>
      <c r="M59" s="139">
        <f>L59/L$68</f>
        <v>0.48595885907968617</v>
      </c>
      <c r="N59" s="139">
        <f>K59/L59</f>
        <v>5.7123180557051782E-2</v>
      </c>
      <c r="O59" s="139">
        <f>(L59-K59)/L59</f>
        <v>0.94287681944294821</v>
      </c>
      <c r="P59" s="194"/>
      <c r="Q59" s="106">
        <v>82475</v>
      </c>
      <c r="R59" s="106">
        <v>713</v>
      </c>
      <c r="S59" s="137">
        <f>SUM(Q59:R59)</f>
        <v>83188</v>
      </c>
      <c r="T59" s="106">
        <v>41802</v>
      </c>
      <c r="U59" s="106">
        <v>16978</v>
      </c>
      <c r="V59" s="121">
        <v>2605</v>
      </c>
      <c r="W59" s="137">
        <f>SUM(T59:V59)</f>
        <v>61385</v>
      </c>
      <c r="X59" s="137">
        <f>SUM(S59,W59)</f>
        <v>144573</v>
      </c>
      <c r="Y59" s="106">
        <v>3694815</v>
      </c>
      <c r="Z59" s="139">
        <f>Y59/Y$68</f>
        <v>0.47063959875806066</v>
      </c>
      <c r="AA59" s="139">
        <f>X59/Y59</f>
        <v>3.9128616723706058E-2</v>
      </c>
      <c r="AB59" s="139">
        <f>(Y59-X59)/Y59</f>
        <v>0.96087138327629396</v>
      </c>
      <c r="AC59" s="194"/>
      <c r="AD59" s="106">
        <v>89047</v>
      </c>
      <c r="AE59" s="106">
        <v>785</v>
      </c>
      <c r="AF59" s="137">
        <f>SUM(AD59:AE59)</f>
        <v>89832</v>
      </c>
      <c r="AG59" s="106">
        <v>42997</v>
      </c>
      <c r="AH59" s="106">
        <v>16868</v>
      </c>
      <c r="AI59" s="106">
        <v>2866</v>
      </c>
      <c r="AJ59" s="137">
        <f>SUM(AG59:AI59)</f>
        <v>62731</v>
      </c>
      <c r="AK59" s="137">
        <f>SUM(AF59,AJ59)</f>
        <v>152563</v>
      </c>
      <c r="AL59" s="106">
        <v>3724536</v>
      </c>
      <c r="AM59" s="139">
        <f>AL59/AL$68</f>
        <v>0.46706663419574401</v>
      </c>
      <c r="AN59" s="139">
        <f>AK59/AL59</f>
        <v>4.0961612399504257E-2</v>
      </c>
      <c r="AO59" s="139">
        <f>(AL59-AK59)/AL59</f>
        <v>0.95903838760049576</v>
      </c>
    </row>
    <row r="60" spans="1:41" x14ac:dyDescent="0.3">
      <c r="A60" s="130"/>
      <c r="B60" s="135"/>
      <c r="C60" s="140" t="s">
        <v>156</v>
      </c>
      <c r="D60" s="4">
        <f t="shared" ref="D60:L60" si="56">(D59-Q59)/Q59</f>
        <v>0.1023340406183692</v>
      </c>
      <c r="E60" s="4">
        <f t="shared" si="56"/>
        <v>-0.15988779803646563</v>
      </c>
      <c r="F60" s="4">
        <f t="shared" si="56"/>
        <v>0.10008655094484782</v>
      </c>
      <c r="G60" s="4">
        <f t="shared" si="56"/>
        <v>0.98796708291469304</v>
      </c>
      <c r="H60" s="4">
        <f t="shared" si="56"/>
        <v>0.68376722817764168</v>
      </c>
      <c r="I60" s="4">
        <f t="shared" si="56"/>
        <v>-0.22994241842610363</v>
      </c>
      <c r="J60" s="4">
        <f t="shared" si="56"/>
        <v>0.85214628981021423</v>
      </c>
      <c r="K60" s="4">
        <f t="shared" si="56"/>
        <v>0.41940749655883186</v>
      </c>
      <c r="L60" s="4">
        <f t="shared" si="56"/>
        <v>-2.7724798129270343E-2</v>
      </c>
      <c r="M60" s="63"/>
      <c r="N60" s="63"/>
      <c r="O60" s="63"/>
      <c r="P60" s="194"/>
      <c r="Q60" s="4">
        <f t="shared" ref="Q60:Y60" si="57">(Q59-AD59)/AD59</f>
        <v>-7.3803721630150365E-2</v>
      </c>
      <c r="R60" s="4">
        <f t="shared" si="57"/>
        <v>-9.171974522292993E-2</v>
      </c>
      <c r="S60" s="4">
        <f t="shared" si="57"/>
        <v>-7.3960281414195389E-2</v>
      </c>
      <c r="T60" s="4">
        <f t="shared" si="57"/>
        <v>-2.7792636695583413E-2</v>
      </c>
      <c r="U60" s="4">
        <f t="shared" si="57"/>
        <v>6.5212236186862702E-3</v>
      </c>
      <c r="V60" s="4">
        <f t="shared" si="57"/>
        <v>-9.1067690160502437E-2</v>
      </c>
      <c r="W60" s="4">
        <f t="shared" si="57"/>
        <v>-2.1456696051394046E-2</v>
      </c>
      <c r="X60" s="4">
        <f t="shared" si="57"/>
        <v>-5.2371807056756883E-2</v>
      </c>
      <c r="Y60" s="4">
        <f t="shared" si="57"/>
        <v>-7.9797859384363578E-3</v>
      </c>
      <c r="Z60" s="63"/>
      <c r="AA60" s="63"/>
      <c r="AB60" s="63"/>
      <c r="AC60" s="194"/>
      <c r="AD60" s="4"/>
      <c r="AE60" s="4"/>
      <c r="AF60" s="4"/>
      <c r="AG60" s="4"/>
      <c r="AH60" s="4"/>
      <c r="AI60" s="4"/>
      <c r="AJ60" s="4"/>
      <c r="AK60" s="4"/>
      <c r="AL60" s="4"/>
      <c r="AM60" s="63"/>
      <c r="AN60" s="63"/>
      <c r="AO60" s="63"/>
    </row>
    <row r="61" spans="1:41" x14ac:dyDescent="0.3">
      <c r="A61" s="130" t="s">
        <v>16</v>
      </c>
      <c r="B61" s="135"/>
      <c r="C61" s="136" t="s">
        <v>0</v>
      </c>
      <c r="D61" s="106">
        <v>25843</v>
      </c>
      <c r="E61" s="106">
        <v>649</v>
      </c>
      <c r="F61" s="137">
        <f>SUM(D61:E61)</f>
        <v>26492</v>
      </c>
      <c r="G61" s="106">
        <v>11730</v>
      </c>
      <c r="H61" s="106">
        <v>10645</v>
      </c>
      <c r="I61" s="121">
        <v>3090</v>
      </c>
      <c r="J61" s="137">
        <f>SUM(G61:I61)</f>
        <v>25465</v>
      </c>
      <c r="K61" s="137">
        <f>SUM(F61,J61)</f>
        <v>51957</v>
      </c>
      <c r="L61" s="106">
        <v>1538973</v>
      </c>
      <c r="M61" s="139">
        <f>L61/L$68</f>
        <v>0.20818459845234558</v>
      </c>
      <c r="N61" s="139">
        <f>K61/L61</f>
        <v>3.3760826213325379E-2</v>
      </c>
      <c r="O61" s="139">
        <f>(L61-K61)/L61</f>
        <v>0.96623917378667457</v>
      </c>
      <c r="P61" s="194"/>
      <c r="Q61" s="106">
        <v>24117</v>
      </c>
      <c r="R61" s="106">
        <v>709</v>
      </c>
      <c r="S61" s="137">
        <f>SUM(Q61:R61)</f>
        <v>24826</v>
      </c>
      <c r="T61" s="106">
        <v>12493</v>
      </c>
      <c r="U61" s="106">
        <v>11875</v>
      </c>
      <c r="V61" s="121">
        <v>2921</v>
      </c>
      <c r="W61" s="137">
        <f>SUM(T61:V61)</f>
        <v>27289</v>
      </c>
      <c r="X61" s="137">
        <f>SUM(S61,W61)</f>
        <v>52115</v>
      </c>
      <c r="Y61" s="106">
        <v>1591073</v>
      </c>
      <c r="Z61" s="139">
        <f>Y61/Y$68</f>
        <v>0.20266832258578138</v>
      </c>
      <c r="AA61" s="139">
        <f>X61/Y61</f>
        <v>3.2754625337743773E-2</v>
      </c>
      <c r="AB61" s="139">
        <f>(Y61-X61)/Y61</f>
        <v>0.96724537466225624</v>
      </c>
      <c r="AC61" s="194"/>
      <c r="AD61" s="106">
        <v>23949</v>
      </c>
      <c r="AE61" s="106">
        <v>740</v>
      </c>
      <c r="AF61" s="137">
        <f>SUM(AD61:AE61)</f>
        <v>24689</v>
      </c>
      <c r="AG61" s="106">
        <v>12797</v>
      </c>
      <c r="AH61" s="106">
        <v>11897</v>
      </c>
      <c r="AI61" s="106">
        <v>3024</v>
      </c>
      <c r="AJ61" s="137">
        <f>SUM(AG61:AI61)</f>
        <v>27718</v>
      </c>
      <c r="AK61" s="137">
        <f>SUM(AF61,AJ61)</f>
        <v>52407</v>
      </c>
      <c r="AL61" s="106">
        <v>1597865</v>
      </c>
      <c r="AM61" s="139">
        <f>AL61/AL$68</f>
        <v>0.20037648379534589</v>
      </c>
      <c r="AN61" s="139">
        <f>AK61/AL61</f>
        <v>3.2798140018086633E-2</v>
      </c>
      <c r="AO61" s="139">
        <f>(AL61-AK61)/AL61</f>
        <v>0.96720185998191333</v>
      </c>
    </row>
    <row r="62" spans="1:41" x14ac:dyDescent="0.3">
      <c r="A62" s="130"/>
      <c r="B62" s="135"/>
      <c r="C62" s="140" t="s">
        <v>156</v>
      </c>
      <c r="D62" s="4">
        <f t="shared" ref="D62:L62" si="58">(D61-Q61)/Q61</f>
        <v>7.1567773769540155E-2</v>
      </c>
      <c r="E62" s="4">
        <f t="shared" si="58"/>
        <v>-8.4626234132581094E-2</v>
      </c>
      <c r="F62" s="4">
        <f t="shared" si="58"/>
        <v>6.7107065173608316E-2</v>
      </c>
      <c r="G62" s="4">
        <f t="shared" si="58"/>
        <v>-6.1074201552869606E-2</v>
      </c>
      <c r="H62" s="4">
        <f t="shared" si="58"/>
        <v>-0.10357894736842105</v>
      </c>
      <c r="I62" s="4">
        <f t="shared" si="58"/>
        <v>5.7856898322492301E-2</v>
      </c>
      <c r="J62" s="4">
        <f t="shared" si="58"/>
        <v>-6.6840118729158265E-2</v>
      </c>
      <c r="K62" s="4">
        <f t="shared" si="58"/>
        <v>-3.0317566919313057E-3</v>
      </c>
      <c r="L62" s="4">
        <f t="shared" si="58"/>
        <v>-3.2745197737627373E-2</v>
      </c>
      <c r="M62" s="63"/>
      <c r="N62" s="63"/>
      <c r="O62" s="63"/>
      <c r="P62" s="194"/>
      <c r="Q62" s="4">
        <f t="shared" ref="Q62:Y62" si="59">(Q61-AD61)/AD61</f>
        <v>7.0149066766879622E-3</v>
      </c>
      <c r="R62" s="4">
        <f t="shared" si="59"/>
        <v>-4.1891891891891894E-2</v>
      </c>
      <c r="S62" s="4">
        <f t="shared" si="59"/>
        <v>5.5490299323585407E-3</v>
      </c>
      <c r="T62" s="4">
        <f t="shared" si="59"/>
        <v>-2.3755567711182309E-2</v>
      </c>
      <c r="U62" s="4">
        <f t="shared" si="59"/>
        <v>-1.8492056821047323E-3</v>
      </c>
      <c r="V62" s="4">
        <f t="shared" si="59"/>
        <v>-3.4060846560846562E-2</v>
      </c>
      <c r="W62" s="4">
        <f t="shared" si="59"/>
        <v>-1.5477307165019121E-2</v>
      </c>
      <c r="X62" s="4">
        <f t="shared" si="59"/>
        <v>-5.5717747629133512E-3</v>
      </c>
      <c r="Y62" s="4">
        <f t="shared" si="59"/>
        <v>-4.2506719904372393E-3</v>
      </c>
      <c r="Z62" s="63"/>
      <c r="AA62" s="63"/>
      <c r="AB62" s="63"/>
      <c r="AC62" s="194"/>
      <c r="AD62" s="4"/>
      <c r="AE62" s="4"/>
      <c r="AF62" s="4"/>
      <c r="AG62" s="4"/>
      <c r="AH62" s="4"/>
      <c r="AI62" s="4"/>
      <c r="AJ62" s="4"/>
      <c r="AK62" s="4"/>
      <c r="AL62" s="4"/>
      <c r="AM62" s="63"/>
      <c r="AN62" s="63"/>
      <c r="AO62" s="63"/>
    </row>
    <row r="63" spans="1:41" x14ac:dyDescent="0.3">
      <c r="A63" s="130" t="s">
        <v>17</v>
      </c>
      <c r="B63" s="135"/>
      <c r="C63" s="136" t="s">
        <v>0</v>
      </c>
      <c r="D63" s="106">
        <v>7615</v>
      </c>
      <c r="E63" s="106">
        <v>337</v>
      </c>
      <c r="F63" s="137">
        <f>SUM(D63:E63)</f>
        <v>7952</v>
      </c>
      <c r="G63" s="106">
        <v>2549</v>
      </c>
      <c r="H63" s="106">
        <v>1734</v>
      </c>
      <c r="I63" s="121">
        <v>1961</v>
      </c>
      <c r="J63" s="137">
        <f>SUM(G63:I63)</f>
        <v>6244</v>
      </c>
      <c r="K63" s="137">
        <f>SUM(F63,J63)</f>
        <v>14196</v>
      </c>
      <c r="L63" s="106">
        <v>140243</v>
      </c>
      <c r="M63" s="139">
        <f>L63/L$68</f>
        <v>1.897137418314181E-2</v>
      </c>
      <c r="N63" s="139">
        <f>K63/L63</f>
        <v>0.10122430353030097</v>
      </c>
      <c r="O63" s="139">
        <f>(L63-K63)/L63</f>
        <v>0.89877569646969901</v>
      </c>
      <c r="P63" s="194"/>
      <c r="Q63" s="106">
        <v>8830</v>
      </c>
      <c r="R63" s="106">
        <v>431</v>
      </c>
      <c r="S63" s="137">
        <f>SUM(Q63:R63)</f>
        <v>9261</v>
      </c>
      <c r="T63" s="106">
        <v>2959</v>
      </c>
      <c r="U63" s="106">
        <v>2240</v>
      </c>
      <c r="V63" s="121">
        <v>2493</v>
      </c>
      <c r="W63" s="137">
        <f>SUM(T63:V63)</f>
        <v>7692</v>
      </c>
      <c r="X63" s="137">
        <f>SUM(S63,W63)</f>
        <v>16953</v>
      </c>
      <c r="Y63" s="106">
        <v>148629</v>
      </c>
      <c r="Z63" s="139">
        <f>Y63/Y$68</f>
        <v>1.8932123238595652E-2</v>
      </c>
      <c r="AA63" s="139">
        <f>X63/Y63</f>
        <v>0.1140625315382597</v>
      </c>
      <c r="AB63" s="139">
        <f>(Y63-X63)/Y63</f>
        <v>0.88593746846174026</v>
      </c>
      <c r="AC63" s="194"/>
      <c r="AD63" s="106">
        <v>7363</v>
      </c>
      <c r="AE63" s="106">
        <v>352</v>
      </c>
      <c r="AF63" s="137">
        <f>SUM(AD63:AE63)</f>
        <v>7715</v>
      </c>
      <c r="AG63" s="106">
        <v>2573</v>
      </c>
      <c r="AH63" s="106">
        <v>1729</v>
      </c>
      <c r="AI63" s="106">
        <v>1986</v>
      </c>
      <c r="AJ63" s="137">
        <f>SUM(AG63:AI63)</f>
        <v>6288</v>
      </c>
      <c r="AK63" s="137">
        <f>SUM(AF63,AJ63)</f>
        <v>14003</v>
      </c>
      <c r="AL63" s="106">
        <v>166150</v>
      </c>
      <c r="AM63" s="139">
        <f>AL63/AL$68</f>
        <v>2.0835648056999008E-2</v>
      </c>
      <c r="AN63" s="139">
        <f>AK63/AL63</f>
        <v>8.4279265723743599E-2</v>
      </c>
      <c r="AO63" s="139">
        <f>(AL63-AK63)/AL63</f>
        <v>0.91572073427625644</v>
      </c>
    </row>
    <row r="64" spans="1:41" x14ac:dyDescent="0.3">
      <c r="A64" s="130"/>
      <c r="B64" s="135"/>
      <c r="C64" s="140" t="s">
        <v>156</v>
      </c>
      <c r="D64" s="4">
        <f t="shared" ref="D64:L64" si="60">(D63-Q63)/Q63</f>
        <v>-0.13759909399773498</v>
      </c>
      <c r="E64" s="4">
        <f t="shared" si="60"/>
        <v>-0.21809744779582366</v>
      </c>
      <c r="F64" s="4">
        <f t="shared" si="60"/>
        <v>-0.14134542705971279</v>
      </c>
      <c r="G64" s="4">
        <f t="shared" si="60"/>
        <v>-0.13856032443393038</v>
      </c>
      <c r="H64" s="4">
        <f t="shared" si="60"/>
        <v>-0.22589285714285715</v>
      </c>
      <c r="I64" s="4">
        <f t="shared" si="60"/>
        <v>-0.2133975130365022</v>
      </c>
      <c r="J64" s="4">
        <f t="shared" si="60"/>
        <v>-0.18824752990119606</v>
      </c>
      <c r="K64" s="4">
        <f t="shared" si="60"/>
        <v>-0.16262608387895947</v>
      </c>
      <c r="L64" s="4">
        <f t="shared" si="60"/>
        <v>-5.6422367101978753E-2</v>
      </c>
      <c r="M64" s="63"/>
      <c r="N64" s="63"/>
      <c r="O64" s="63"/>
      <c r="P64" s="194"/>
      <c r="Q64" s="4">
        <f t="shared" ref="Q64:Y64" si="61">(Q63-AD63)/AD63</f>
        <v>0.19923944044547059</v>
      </c>
      <c r="R64" s="4">
        <f t="shared" si="61"/>
        <v>0.22443181818181818</v>
      </c>
      <c r="S64" s="4">
        <f t="shared" si="61"/>
        <v>0.20038885288399222</v>
      </c>
      <c r="T64" s="4">
        <f t="shared" si="61"/>
        <v>0.15001943256898562</v>
      </c>
      <c r="U64" s="4">
        <f t="shared" si="61"/>
        <v>0.29554655870445345</v>
      </c>
      <c r="V64" s="4">
        <f t="shared" si="61"/>
        <v>0.25528700906344409</v>
      </c>
      <c r="W64" s="4">
        <f t="shared" si="61"/>
        <v>0.22328244274809161</v>
      </c>
      <c r="X64" s="4">
        <f t="shared" si="61"/>
        <v>0.2106691423266443</v>
      </c>
      <c r="Y64" s="4">
        <f t="shared" si="61"/>
        <v>-0.10545290400240746</v>
      </c>
      <c r="Z64" s="63"/>
      <c r="AA64" s="63"/>
      <c r="AB64" s="63"/>
      <c r="AC64" s="194"/>
      <c r="AD64" s="4"/>
      <c r="AE64" s="4"/>
      <c r="AF64" s="4"/>
      <c r="AG64" s="4"/>
      <c r="AH64" s="4"/>
      <c r="AI64" s="4"/>
      <c r="AJ64" s="4"/>
      <c r="AK64" s="4"/>
      <c r="AL64" s="4"/>
      <c r="AM64" s="63"/>
      <c r="AN64" s="63"/>
      <c r="AO64" s="63"/>
    </row>
    <row r="65" spans="1:41" ht="14.4" customHeight="1" x14ac:dyDescent="0.3">
      <c r="A65" s="130" t="s">
        <v>145</v>
      </c>
      <c r="B65" s="135"/>
      <c r="C65" s="136"/>
      <c r="D65" s="137">
        <f t="shared" ref="D65:L65" si="62">SUM(D63,D61,D59)</f>
        <v>124373</v>
      </c>
      <c r="E65" s="137">
        <f t="shared" si="62"/>
        <v>1585</v>
      </c>
      <c r="F65" s="137">
        <f t="shared" si="62"/>
        <v>125958</v>
      </c>
      <c r="G65" s="137">
        <f t="shared" si="62"/>
        <v>97380</v>
      </c>
      <c r="H65" s="137">
        <f t="shared" si="62"/>
        <v>40966</v>
      </c>
      <c r="I65" s="137">
        <f t="shared" si="62"/>
        <v>7057</v>
      </c>
      <c r="J65" s="137">
        <f t="shared" si="62"/>
        <v>145403</v>
      </c>
      <c r="K65" s="137">
        <f t="shared" si="62"/>
        <v>271361</v>
      </c>
      <c r="L65" s="137">
        <f t="shared" si="62"/>
        <v>5271593</v>
      </c>
      <c r="M65" s="139">
        <f>L65/L$68</f>
        <v>0.71311483171517354</v>
      </c>
      <c r="N65" s="139">
        <f>K65/L65</f>
        <v>5.1476090813535873E-2</v>
      </c>
      <c r="O65" s="139">
        <f>(L65-K65)/L65</f>
        <v>0.94852390918646412</v>
      </c>
      <c r="P65" s="194"/>
      <c r="Q65" s="137">
        <f t="shared" ref="Q65:Y65" si="63">SUM(Q63,Q61,Q59)</f>
        <v>115422</v>
      </c>
      <c r="R65" s="137">
        <f t="shared" si="63"/>
        <v>1853</v>
      </c>
      <c r="S65" s="137">
        <f t="shared" si="63"/>
        <v>117275</v>
      </c>
      <c r="T65" s="137">
        <f t="shared" si="63"/>
        <v>57254</v>
      </c>
      <c r="U65" s="137">
        <f t="shared" si="63"/>
        <v>31093</v>
      </c>
      <c r="V65" s="137">
        <f t="shared" si="63"/>
        <v>8019</v>
      </c>
      <c r="W65" s="137">
        <f t="shared" si="63"/>
        <v>96366</v>
      </c>
      <c r="X65" s="137">
        <f t="shared" si="63"/>
        <v>213641</v>
      </c>
      <c r="Y65" s="137">
        <f t="shared" si="63"/>
        <v>5434517</v>
      </c>
      <c r="Z65" s="139">
        <f>Y65/Y$68</f>
        <v>0.69224004458243771</v>
      </c>
      <c r="AA65" s="139">
        <f>X65/Y65</f>
        <v>3.9311865249478474E-2</v>
      </c>
      <c r="AB65" s="139">
        <f>(Y65-X65)/Y65</f>
        <v>0.96068813475052151</v>
      </c>
      <c r="AC65" s="194"/>
      <c r="AD65" s="137">
        <f t="shared" ref="AD65:AL65" si="64">SUM(AD63,AD61,AD59)</f>
        <v>120359</v>
      </c>
      <c r="AE65" s="137">
        <f t="shared" si="64"/>
        <v>1877</v>
      </c>
      <c r="AF65" s="137">
        <f t="shared" si="64"/>
        <v>122236</v>
      </c>
      <c r="AG65" s="137">
        <f t="shared" si="64"/>
        <v>58367</v>
      </c>
      <c r="AH65" s="137">
        <f t="shared" si="64"/>
        <v>30494</v>
      </c>
      <c r="AI65" s="137">
        <f t="shared" si="64"/>
        <v>7876</v>
      </c>
      <c r="AJ65" s="137">
        <f t="shared" si="64"/>
        <v>96737</v>
      </c>
      <c r="AK65" s="137">
        <f t="shared" si="64"/>
        <v>218973</v>
      </c>
      <c r="AL65" s="137">
        <f t="shared" si="64"/>
        <v>5488551</v>
      </c>
      <c r="AM65" s="139">
        <f>AL65/AL$68</f>
        <v>0.68827876604808891</v>
      </c>
      <c r="AN65" s="139">
        <f>AK65/AL65</f>
        <v>3.989632236267824E-2</v>
      </c>
      <c r="AO65" s="139">
        <f>(AL65-AK65)/AL65</f>
        <v>0.96010367763732174</v>
      </c>
    </row>
    <row r="66" spans="1:41" x14ac:dyDescent="0.3">
      <c r="A66" s="130"/>
      <c r="B66" s="135"/>
      <c r="C66" s="140"/>
      <c r="D66" s="4">
        <f t="shared" ref="D66:L66" si="65">(D65-Q65)/Q65</f>
        <v>7.7550207066243868E-2</v>
      </c>
      <c r="E66" s="4">
        <f t="shared" si="65"/>
        <v>-0.14463032919589855</v>
      </c>
      <c r="F66" s="4">
        <f t="shared" si="65"/>
        <v>7.40396503943722E-2</v>
      </c>
      <c r="G66" s="4">
        <f t="shared" si="65"/>
        <v>0.7008418625772872</v>
      </c>
      <c r="H66" s="4">
        <f t="shared" si="65"/>
        <v>0.31753127713633295</v>
      </c>
      <c r="I66" s="4">
        <f t="shared" si="65"/>
        <v>-0.11996508292804589</v>
      </c>
      <c r="J66" s="4">
        <f t="shared" si="65"/>
        <v>0.50886204677998459</v>
      </c>
      <c r="K66" s="4">
        <f t="shared" si="65"/>
        <v>0.27017286007835573</v>
      </c>
      <c r="L66" s="4">
        <f t="shared" si="65"/>
        <v>-2.9979481157203114E-2</v>
      </c>
      <c r="M66" s="63"/>
      <c r="N66" s="63"/>
      <c r="O66" s="63"/>
      <c r="P66" s="194"/>
      <c r="Q66" s="4">
        <f t="shared" ref="Q66:Y66" si="66">(Q65-AD65)/AD65</f>
        <v>-4.1018951636354571E-2</v>
      </c>
      <c r="R66" s="4">
        <f t="shared" si="66"/>
        <v>-1.2786361214704315E-2</v>
      </c>
      <c r="S66" s="4">
        <f t="shared" si="66"/>
        <v>-4.0585424915736773E-2</v>
      </c>
      <c r="T66" s="4">
        <f t="shared" si="66"/>
        <v>-1.9068994466051023E-2</v>
      </c>
      <c r="U66" s="4">
        <f t="shared" si="66"/>
        <v>1.9643208500032792E-2</v>
      </c>
      <c r="V66" s="4">
        <f t="shared" si="66"/>
        <v>1.8156424581005588E-2</v>
      </c>
      <c r="W66" s="4">
        <f t="shared" si="66"/>
        <v>-3.8351406390522758E-3</v>
      </c>
      <c r="X66" s="4">
        <f t="shared" si="66"/>
        <v>-2.4350034022459392E-2</v>
      </c>
      <c r="Y66" s="4">
        <f t="shared" si="66"/>
        <v>-9.8448570487912022E-3</v>
      </c>
      <c r="Z66" s="63"/>
      <c r="AA66" s="63"/>
      <c r="AB66" s="63"/>
      <c r="AC66" s="194"/>
      <c r="AD66" s="4"/>
      <c r="AE66" s="4"/>
      <c r="AF66" s="4"/>
      <c r="AG66" s="4"/>
      <c r="AH66" s="4"/>
      <c r="AI66" s="4"/>
      <c r="AJ66" s="4"/>
      <c r="AK66" s="4"/>
      <c r="AL66" s="4"/>
      <c r="AM66" s="63"/>
      <c r="AN66" s="63"/>
      <c r="AO66" s="63"/>
    </row>
    <row r="67" spans="1:41" x14ac:dyDescent="0.3">
      <c r="A67" s="130"/>
      <c r="B67" s="135">
        <f>F65/F21</f>
        <v>0.64627651386879292</v>
      </c>
      <c r="C67" s="140" t="s">
        <v>154</v>
      </c>
      <c r="D67" s="4">
        <f>F65/F$21</f>
        <v>0.64627651386879292</v>
      </c>
      <c r="E67" s="4"/>
      <c r="F67" s="4"/>
      <c r="G67" s="4"/>
      <c r="H67" s="4"/>
      <c r="I67" s="4"/>
      <c r="J67" s="4"/>
      <c r="K67" s="4"/>
      <c r="L67" s="4"/>
      <c r="M67" s="63"/>
      <c r="N67" s="63"/>
      <c r="O67" s="63"/>
      <c r="P67" s="194"/>
      <c r="Q67" s="4"/>
      <c r="R67" s="4"/>
      <c r="S67" s="4"/>
      <c r="T67" s="4"/>
      <c r="U67" s="4"/>
      <c r="V67" s="4"/>
      <c r="W67" s="4"/>
      <c r="X67" s="4"/>
      <c r="Y67" s="4"/>
      <c r="Z67" s="63"/>
      <c r="AA67" s="63"/>
      <c r="AB67" s="63"/>
      <c r="AC67" s="194"/>
      <c r="AD67" s="4"/>
      <c r="AE67" s="4"/>
      <c r="AF67" s="4"/>
      <c r="AG67" s="4"/>
      <c r="AH67" s="4"/>
      <c r="AI67" s="4"/>
      <c r="AJ67" s="4"/>
      <c r="AK67" s="4"/>
      <c r="AL67" s="4"/>
      <c r="AM67" s="63"/>
      <c r="AN67" s="63"/>
      <c r="AO67" s="63"/>
    </row>
    <row r="68" spans="1:41" x14ac:dyDescent="0.3">
      <c r="A68" s="216" t="s">
        <v>146</v>
      </c>
      <c r="B68" s="135"/>
      <c r="C68" s="140" t="s">
        <v>0</v>
      </c>
      <c r="D68" s="137">
        <f>SUM(D65,D57)</f>
        <v>238436</v>
      </c>
      <c r="E68" s="137">
        <f>SUM(E65,E57)</f>
        <v>4556</v>
      </c>
      <c r="F68" s="137">
        <f>SUM(D68:E68)</f>
        <v>242992</v>
      </c>
      <c r="G68" s="137">
        <f>SUM(G65,G57)</f>
        <v>156625</v>
      </c>
      <c r="H68" s="137">
        <f>SUM(H65,H57)</f>
        <v>63541</v>
      </c>
      <c r="I68" s="137">
        <f>SUM(I65,I57)</f>
        <v>15469</v>
      </c>
      <c r="J68" s="137">
        <f>SUM(G68:I68)</f>
        <v>235635</v>
      </c>
      <c r="K68" s="137">
        <f>SUM(F68,J68)</f>
        <v>478627</v>
      </c>
      <c r="L68" s="137">
        <f>SUM(L65,L57)</f>
        <v>7392348</v>
      </c>
      <c r="M68" s="139">
        <f>L68/L$68</f>
        <v>1</v>
      </c>
      <c r="N68" s="139">
        <f>K68/L68</f>
        <v>6.4746275472962037E-2</v>
      </c>
      <c r="O68" s="139">
        <f>(L68-K68)/L68</f>
        <v>0.93525372452703792</v>
      </c>
      <c r="P68" s="194"/>
      <c r="Q68" s="137">
        <f>SUM(Q65,Q57)</f>
        <v>241215</v>
      </c>
      <c r="R68" s="137">
        <f>SUM(R65,R57)</f>
        <v>4887</v>
      </c>
      <c r="S68" s="137">
        <f>SUM(Q68:R68)</f>
        <v>246102</v>
      </c>
      <c r="T68" s="137">
        <f>SUM(T65,T57)</f>
        <v>136489</v>
      </c>
      <c r="U68" s="137">
        <f>SUM(U65,U57)</f>
        <v>56785</v>
      </c>
      <c r="V68" s="137">
        <f>SUM(V65,V57)</f>
        <v>16650</v>
      </c>
      <c r="W68" s="137">
        <f>SUM(T68:V68)</f>
        <v>209924</v>
      </c>
      <c r="X68" s="137">
        <f>SUM(S68,W68)</f>
        <v>456026</v>
      </c>
      <c r="Y68" s="137">
        <f>SUM(Y65,Y57)</f>
        <v>7850625</v>
      </c>
      <c r="Z68" s="139">
        <f>Y68/Y$68</f>
        <v>1</v>
      </c>
      <c r="AA68" s="139">
        <f>X68/Y68</f>
        <v>5.8087859246875248E-2</v>
      </c>
      <c r="AB68" s="139">
        <f>(Y68-X68)/Y68</f>
        <v>0.94191214075312479</v>
      </c>
      <c r="AC68" s="194"/>
      <c r="AD68" s="137">
        <f>SUM(AD65,AD57)</f>
        <v>248954</v>
      </c>
      <c r="AE68" s="137">
        <f>SUM(AE65,AE57)</f>
        <v>5156</v>
      </c>
      <c r="AF68" s="137">
        <f>SUM(AD68:AE68)</f>
        <v>254110</v>
      </c>
      <c r="AG68" s="137">
        <f>SUM(AG65,AG57)</f>
        <v>138915</v>
      </c>
      <c r="AH68" s="137">
        <f>SUM(AH65,AH57)</f>
        <v>56877</v>
      </c>
      <c r="AI68" s="137">
        <f>SUM(AI65,AI57)</f>
        <v>17230</v>
      </c>
      <c r="AJ68" s="137">
        <f>SUM(AG68:AI68)</f>
        <v>213022</v>
      </c>
      <c r="AK68" s="137">
        <f>SUM(AF68,AJ68)</f>
        <v>467132</v>
      </c>
      <c r="AL68" s="137">
        <f>SUM(AL57,AL65)</f>
        <v>7974314</v>
      </c>
      <c r="AM68" s="139">
        <f>AL68/AL$68</f>
        <v>1</v>
      </c>
      <c r="AN68" s="139">
        <f>AK68/AL68</f>
        <v>5.8579584400614275E-2</v>
      </c>
      <c r="AO68" s="139">
        <f>(AL68-AK68)/AL68</f>
        <v>0.94142041559938572</v>
      </c>
    </row>
    <row r="69" spans="1:41" x14ac:dyDescent="0.3">
      <c r="A69" s="216"/>
      <c r="B69" s="135"/>
      <c r="C69" s="140" t="s">
        <v>157</v>
      </c>
      <c r="D69" s="4">
        <f t="shared" ref="D69:L69" si="67">(D68-Q68)/Q68</f>
        <v>-1.152084240200651E-2</v>
      </c>
      <c r="E69" s="4">
        <f t="shared" si="67"/>
        <v>-6.7730714139553921E-2</v>
      </c>
      <c r="F69" s="4">
        <f t="shared" si="67"/>
        <v>-1.2637036675849851E-2</v>
      </c>
      <c r="G69" s="4">
        <f t="shared" si="67"/>
        <v>0.14752837224977838</v>
      </c>
      <c r="H69" s="4">
        <f t="shared" si="67"/>
        <v>0.11897508144756538</v>
      </c>
      <c r="I69" s="4">
        <f t="shared" si="67"/>
        <v>-7.0930930930930933E-2</v>
      </c>
      <c r="J69" s="4">
        <f t="shared" si="67"/>
        <v>0.12247765858120081</v>
      </c>
      <c r="K69" s="4">
        <f t="shared" si="67"/>
        <v>4.956077065781337E-2</v>
      </c>
      <c r="L69" s="4">
        <f t="shared" si="67"/>
        <v>-5.8374588010508717E-2</v>
      </c>
      <c r="M69" s="12"/>
      <c r="N69" s="12"/>
      <c r="O69" s="12"/>
      <c r="P69" s="194"/>
      <c r="Q69" s="4">
        <f t="shared" ref="Q69:Y69" si="68">(Q68-AD68)/AD68</f>
        <v>-3.1086064092161605E-2</v>
      </c>
      <c r="R69" s="4">
        <f t="shared" si="68"/>
        <v>-5.2172226532195498E-2</v>
      </c>
      <c r="S69" s="4">
        <f t="shared" si="68"/>
        <v>-3.1513911298256661E-2</v>
      </c>
      <c r="T69" s="4">
        <f t="shared" si="68"/>
        <v>-1.7463916783644676E-2</v>
      </c>
      <c r="U69" s="4">
        <f t="shared" si="68"/>
        <v>-1.6175255375635142E-3</v>
      </c>
      <c r="V69" s="4">
        <f t="shared" si="68"/>
        <v>-3.3662217063261751E-2</v>
      </c>
      <c r="W69" s="4">
        <f t="shared" si="68"/>
        <v>-1.4543098834862126E-2</v>
      </c>
      <c r="X69" s="4">
        <f t="shared" si="68"/>
        <v>-2.3774864492263428E-2</v>
      </c>
      <c r="Y69" s="4">
        <f t="shared" si="68"/>
        <v>-1.5510926707927478E-2</v>
      </c>
      <c r="Z69" s="12"/>
      <c r="AA69" s="12"/>
      <c r="AB69" s="12"/>
      <c r="AC69" s="194"/>
      <c r="AD69" s="4"/>
      <c r="AE69" s="4"/>
      <c r="AF69" s="4"/>
      <c r="AG69" s="4"/>
      <c r="AH69" s="4"/>
      <c r="AI69" s="4"/>
      <c r="AJ69" s="4"/>
      <c r="AK69" s="4"/>
      <c r="AL69" s="4"/>
      <c r="AM69" s="12"/>
      <c r="AN69" s="63"/>
      <c r="AO69" s="63"/>
    </row>
    <row r="70" spans="1:41" x14ac:dyDescent="0.3">
      <c r="A70" s="142"/>
      <c r="B70" s="194"/>
      <c r="C70" s="140"/>
      <c r="D70" s="4"/>
      <c r="E70" s="4"/>
      <c r="F70" s="4"/>
      <c r="G70" s="4"/>
      <c r="H70" s="4"/>
      <c r="I70" s="4"/>
      <c r="J70" s="4"/>
      <c r="K70" s="12"/>
      <c r="L70" s="12"/>
      <c r="M70" s="12"/>
      <c r="N70" s="12"/>
      <c r="O70" s="12"/>
      <c r="P70" s="194"/>
      <c r="Q70" s="4"/>
      <c r="R70" s="4"/>
      <c r="S70" s="4"/>
      <c r="T70" s="4"/>
      <c r="U70" s="4"/>
      <c r="V70" s="12"/>
      <c r="W70" s="12"/>
      <c r="X70" s="12"/>
      <c r="Y70" s="12"/>
      <c r="Z70" s="12"/>
      <c r="AA70" s="12"/>
      <c r="AB70" s="12"/>
      <c r="AC70" s="194"/>
      <c r="AD70" s="4"/>
      <c r="AE70" s="4"/>
      <c r="AF70" s="4"/>
      <c r="AG70" s="4"/>
      <c r="AH70" s="4"/>
      <c r="AI70" s="12"/>
      <c r="AJ70" s="12"/>
      <c r="AK70" s="12"/>
      <c r="AL70" s="12"/>
      <c r="AM70" s="12"/>
      <c r="AN70" s="12"/>
      <c r="AO70" s="12"/>
    </row>
    <row r="71" spans="1:41" x14ac:dyDescent="0.3">
      <c r="A71" s="216"/>
      <c r="B71" s="218"/>
      <c r="C71" s="140"/>
      <c r="D71" s="4"/>
      <c r="E71" s="4"/>
      <c r="F71" s="4"/>
      <c r="G71" s="4"/>
      <c r="H71" s="4"/>
      <c r="I71" s="4"/>
      <c r="J71" s="4"/>
      <c r="K71" s="12"/>
      <c r="L71" s="12"/>
      <c r="M71" s="12"/>
      <c r="N71" s="12"/>
      <c r="O71" s="12"/>
      <c r="P71" s="194"/>
      <c r="Q71" s="4"/>
      <c r="R71" s="4"/>
      <c r="S71" s="4"/>
      <c r="T71" s="4"/>
      <c r="U71" s="4"/>
      <c r="V71" s="12"/>
      <c r="W71" s="12"/>
      <c r="X71" s="12"/>
      <c r="Y71" s="12"/>
      <c r="Z71" s="12"/>
      <c r="AA71" s="12"/>
      <c r="AB71" s="12"/>
      <c r="AC71" s="194"/>
      <c r="AD71" s="4"/>
      <c r="AE71" s="4"/>
      <c r="AF71" s="4"/>
      <c r="AG71" s="4"/>
      <c r="AH71" s="4"/>
      <c r="AI71" s="12"/>
      <c r="AJ71" s="12"/>
      <c r="AK71" s="12"/>
      <c r="AL71" s="12"/>
      <c r="AM71" s="12"/>
      <c r="AN71" s="12"/>
      <c r="AO71" s="12"/>
    </row>
    <row r="72" spans="1:41" ht="14.4" customHeight="1" x14ac:dyDescent="0.3">
      <c r="A72" s="409" t="s">
        <v>158</v>
      </c>
      <c r="B72" s="409"/>
      <c r="C72" s="409"/>
      <c r="D72" s="130"/>
      <c r="E72" s="130"/>
      <c r="F72" s="130"/>
      <c r="G72" s="130"/>
      <c r="H72" s="130"/>
      <c r="I72" s="130"/>
      <c r="J72" s="130"/>
      <c r="K72" s="130"/>
      <c r="L72" s="216"/>
      <c r="M72" s="216"/>
      <c r="N72" s="216"/>
      <c r="O72" s="216"/>
      <c r="P72" s="130"/>
      <c r="Q72" s="130"/>
      <c r="R72" s="130"/>
      <c r="S72" s="130"/>
      <c r="T72" s="130"/>
      <c r="U72" s="130"/>
      <c r="V72" s="130"/>
      <c r="W72" s="130"/>
      <c r="X72" s="130"/>
      <c r="Y72" s="216"/>
      <c r="Z72" s="216"/>
      <c r="AA72" s="216"/>
      <c r="AB72" s="216"/>
      <c r="AC72" s="130"/>
      <c r="AD72" s="130"/>
      <c r="AE72" s="130"/>
      <c r="AF72" s="130"/>
      <c r="AG72" s="130"/>
      <c r="AH72" s="130"/>
      <c r="AI72" s="130"/>
      <c r="AJ72" s="130"/>
      <c r="AK72" s="130"/>
      <c r="AL72" s="216"/>
      <c r="AM72" s="216"/>
      <c r="AN72" s="216"/>
      <c r="AO72" s="216"/>
    </row>
    <row r="73" spans="1:41" x14ac:dyDescent="0.3">
      <c r="A73" s="194"/>
      <c r="B73" s="135" t="s">
        <v>159</v>
      </c>
      <c r="C73" s="194"/>
      <c r="D73" s="194"/>
      <c r="E73" s="194"/>
      <c r="F73" s="194"/>
      <c r="G73" s="194"/>
      <c r="H73" s="194"/>
      <c r="I73" s="194"/>
      <c r="J73" s="194"/>
      <c r="K73" s="12"/>
      <c r="L73" s="12"/>
      <c r="M73" s="12"/>
      <c r="N73" s="12"/>
      <c r="O73" s="12"/>
      <c r="P73" s="194"/>
      <c r="Q73" s="4"/>
      <c r="R73" s="4"/>
      <c r="S73" s="4"/>
      <c r="T73" s="4"/>
      <c r="U73" s="4"/>
      <c r="V73" s="12"/>
      <c r="W73" s="12"/>
      <c r="X73" s="12"/>
      <c r="Y73" s="12"/>
      <c r="Z73" s="12"/>
      <c r="AA73" s="12"/>
      <c r="AB73" s="12"/>
      <c r="AC73" s="194"/>
      <c r="AD73" s="4"/>
      <c r="AE73" s="4"/>
      <c r="AF73" s="4"/>
      <c r="AG73" s="4"/>
      <c r="AH73" s="4"/>
      <c r="AI73" s="12"/>
      <c r="AJ73" s="12"/>
      <c r="AK73" s="12"/>
      <c r="AL73" s="12"/>
      <c r="AM73" s="12"/>
      <c r="AN73" s="12"/>
      <c r="AO73" s="12"/>
    </row>
    <row r="74" spans="1:41" x14ac:dyDescent="0.3">
      <c r="A74" s="130" t="s">
        <v>18</v>
      </c>
      <c r="B74" s="135"/>
      <c r="C74" s="136" t="s">
        <v>0</v>
      </c>
      <c r="D74" s="106">
        <v>97356</v>
      </c>
      <c r="E74" s="106">
        <v>1406</v>
      </c>
      <c r="F74" s="137">
        <f>SUM(D74:E74)</f>
        <v>98762</v>
      </c>
      <c r="G74" s="106">
        <v>54119</v>
      </c>
      <c r="H74" s="106">
        <v>14553</v>
      </c>
      <c r="I74" s="106">
        <v>617</v>
      </c>
      <c r="J74" s="137">
        <f>SUM(G74:I74)</f>
        <v>69289</v>
      </c>
      <c r="K74" s="137">
        <f>SUM(F74,J74)</f>
        <v>168051</v>
      </c>
      <c r="L74" s="137"/>
      <c r="M74" s="139"/>
      <c r="N74" s="139"/>
      <c r="O74" s="139"/>
      <c r="P74" s="37"/>
      <c r="Q74" s="106">
        <v>107831</v>
      </c>
      <c r="R74" s="106">
        <v>1488</v>
      </c>
      <c r="S74" s="137">
        <f>SUM(Q74:R74)</f>
        <v>109319</v>
      </c>
      <c r="T74" s="106">
        <v>75170</v>
      </c>
      <c r="U74" s="106">
        <v>17059</v>
      </c>
      <c r="V74" s="121">
        <v>698</v>
      </c>
      <c r="W74" s="137">
        <f>SUM(T74:V74)</f>
        <v>92927</v>
      </c>
      <c r="X74" s="137">
        <f>SUM(S74,W74)</f>
        <v>202246</v>
      </c>
      <c r="Y74" s="137"/>
      <c r="Z74" s="139"/>
      <c r="AA74" s="139"/>
      <c r="AB74" s="139"/>
      <c r="AC74" s="194"/>
      <c r="AD74" s="106">
        <v>109702</v>
      </c>
      <c r="AE74" s="106">
        <v>1628</v>
      </c>
      <c r="AF74" s="137">
        <f>SUM(AD74:AE74)</f>
        <v>111330</v>
      </c>
      <c r="AG74" s="106">
        <v>75695</v>
      </c>
      <c r="AH74" s="106">
        <v>17709</v>
      </c>
      <c r="AI74" s="106">
        <v>741</v>
      </c>
      <c r="AJ74" s="137">
        <f>SUM(AG74:AI74)</f>
        <v>94145</v>
      </c>
      <c r="AK74" s="137">
        <f>SUM(AF74,AJ74)</f>
        <v>205475</v>
      </c>
      <c r="AL74" s="137"/>
      <c r="AM74" s="139"/>
      <c r="AN74" s="139"/>
      <c r="AO74" s="139"/>
    </row>
    <row r="75" spans="1:41" x14ac:dyDescent="0.3">
      <c r="A75" s="130"/>
      <c r="B75" s="135"/>
      <c r="C75" s="140" t="s">
        <v>156</v>
      </c>
      <c r="D75" s="4">
        <f t="shared" ref="D75:K75" si="69">(D74-Q74)/Q74</f>
        <v>-9.7142751156902934E-2</v>
      </c>
      <c r="E75" s="4">
        <f t="shared" si="69"/>
        <v>-5.510752688172043E-2</v>
      </c>
      <c r="F75" s="4">
        <f t="shared" si="69"/>
        <v>-9.657058699768567E-2</v>
      </c>
      <c r="G75" s="4">
        <f t="shared" si="69"/>
        <v>-0.28004523081016364</v>
      </c>
      <c r="H75" s="4">
        <f t="shared" si="69"/>
        <v>-0.14690192860073861</v>
      </c>
      <c r="I75" s="4">
        <f t="shared" si="69"/>
        <v>-0.11604584527220631</v>
      </c>
      <c r="J75" s="4">
        <f t="shared" si="69"/>
        <v>-0.25437171112808982</v>
      </c>
      <c r="K75" s="4">
        <f t="shared" si="69"/>
        <v>-0.16907627344916587</v>
      </c>
      <c r="L75" s="4"/>
      <c r="M75" s="63"/>
      <c r="N75" s="63"/>
      <c r="O75" s="63"/>
      <c r="P75" s="194"/>
      <c r="Q75" s="4">
        <f t="shared" ref="Q75:X75" si="70">(Q74-AD74)/AD74</f>
        <v>-1.705529525441651E-2</v>
      </c>
      <c r="R75" s="4">
        <f t="shared" si="70"/>
        <v>-8.5995085995085999E-2</v>
      </c>
      <c r="S75" s="4">
        <f t="shared" si="70"/>
        <v>-1.8063415072307555E-2</v>
      </c>
      <c r="T75" s="4">
        <f t="shared" si="70"/>
        <v>-6.9357289120813796E-3</v>
      </c>
      <c r="U75" s="4">
        <f t="shared" si="70"/>
        <v>-3.6704500536450392E-2</v>
      </c>
      <c r="V75" s="4">
        <f t="shared" si="70"/>
        <v>-5.8029689608636977E-2</v>
      </c>
      <c r="W75" s="4">
        <f t="shared" si="70"/>
        <v>-1.2937490041956556E-2</v>
      </c>
      <c r="X75" s="4">
        <f t="shared" si="70"/>
        <v>-1.5714807154155006E-2</v>
      </c>
      <c r="Y75" s="4"/>
      <c r="Z75" s="63"/>
      <c r="AA75" s="63"/>
      <c r="AB75" s="63"/>
      <c r="AC75" s="194"/>
      <c r="AD75" s="4"/>
      <c r="AE75" s="4"/>
      <c r="AF75" s="4"/>
      <c r="AG75" s="4"/>
      <c r="AH75" s="4"/>
      <c r="AI75" s="4"/>
      <c r="AJ75" s="4"/>
      <c r="AK75" s="4"/>
      <c r="AL75" s="4"/>
      <c r="AM75" s="63"/>
      <c r="AN75" s="63"/>
      <c r="AO75" s="63"/>
    </row>
    <row r="76" spans="1:41" ht="14.4" customHeight="1" x14ac:dyDescent="0.3">
      <c r="A76" s="130" t="s">
        <v>150</v>
      </c>
      <c r="B76" s="135"/>
      <c r="C76" s="136"/>
      <c r="D76" s="106">
        <v>1627</v>
      </c>
      <c r="E76" s="106">
        <v>46</v>
      </c>
      <c r="F76" s="137">
        <f>SUM(D76:E76)</f>
        <v>1673</v>
      </c>
      <c r="G76" s="106">
        <v>354</v>
      </c>
      <c r="H76" s="106">
        <v>166</v>
      </c>
      <c r="I76" s="121">
        <v>64</v>
      </c>
      <c r="J76" s="137">
        <f>SUM(G76:I76)</f>
        <v>584</v>
      </c>
      <c r="K76" s="137">
        <f>SUM(F76,J76)</f>
        <v>2257</v>
      </c>
      <c r="L76" s="137"/>
      <c r="M76" s="139"/>
      <c r="N76" s="139"/>
      <c r="O76" s="139"/>
      <c r="P76" s="37"/>
      <c r="Q76" s="106">
        <v>1518</v>
      </c>
      <c r="R76" s="106">
        <v>39</v>
      </c>
      <c r="S76" s="137">
        <f>SUM(Q76:R76)</f>
        <v>1557</v>
      </c>
      <c r="T76" s="106">
        <v>317</v>
      </c>
      <c r="U76" s="106">
        <v>154</v>
      </c>
      <c r="V76" s="121">
        <v>69</v>
      </c>
      <c r="W76" s="137">
        <f>SUM(T76:V76)</f>
        <v>540</v>
      </c>
      <c r="X76" s="137">
        <f>SUM(S76,W76)</f>
        <v>2097</v>
      </c>
      <c r="Y76" s="137"/>
      <c r="Z76" s="139"/>
      <c r="AA76" s="139"/>
      <c r="AB76" s="139"/>
      <c r="AC76" s="194"/>
      <c r="AD76" s="106">
        <v>1604</v>
      </c>
      <c r="AE76" s="106">
        <v>32</v>
      </c>
      <c r="AF76" s="137">
        <f>SUM(AD76:AE76)</f>
        <v>1636</v>
      </c>
      <c r="AG76" s="106">
        <v>267</v>
      </c>
      <c r="AH76" s="106">
        <v>168</v>
      </c>
      <c r="AI76" s="106">
        <v>72</v>
      </c>
      <c r="AJ76" s="137">
        <f>SUM(AG76:AI76)</f>
        <v>507</v>
      </c>
      <c r="AK76" s="137">
        <f>SUM(AF76,AJ76)</f>
        <v>2143</v>
      </c>
      <c r="AL76" s="137"/>
      <c r="AM76" s="139"/>
      <c r="AN76" s="139"/>
      <c r="AO76" s="139"/>
    </row>
    <row r="77" spans="1:41" x14ac:dyDescent="0.3">
      <c r="A77" s="130"/>
      <c r="B77" s="135"/>
      <c r="C77" s="140"/>
      <c r="D77" s="4">
        <f t="shared" ref="D77:K77" si="71">(D76-Q76)/Q76</f>
        <v>7.180500658761528E-2</v>
      </c>
      <c r="E77" s="4">
        <f t="shared" si="71"/>
        <v>0.17948717948717949</v>
      </c>
      <c r="F77" s="4">
        <f t="shared" si="71"/>
        <v>7.4502247912652531E-2</v>
      </c>
      <c r="G77" s="4">
        <f t="shared" si="71"/>
        <v>0.1167192429022082</v>
      </c>
      <c r="H77" s="4">
        <f t="shared" si="71"/>
        <v>7.792207792207792E-2</v>
      </c>
      <c r="I77" s="4">
        <f t="shared" si="71"/>
        <v>-7.2463768115942032E-2</v>
      </c>
      <c r="J77" s="4">
        <f t="shared" si="71"/>
        <v>8.1481481481481488E-2</v>
      </c>
      <c r="K77" s="4">
        <f t="shared" si="71"/>
        <v>7.6299475441106338E-2</v>
      </c>
      <c r="L77" s="4"/>
      <c r="M77" s="63"/>
      <c r="N77" s="63"/>
      <c r="O77" s="63"/>
      <c r="P77" s="194"/>
      <c r="Q77" s="4">
        <f t="shared" ref="Q77:X77" si="72">(Q76-AD76)/AD76</f>
        <v>-5.3615960099750622E-2</v>
      </c>
      <c r="R77" s="4">
        <f t="shared" si="72"/>
        <v>0.21875</v>
      </c>
      <c r="S77" s="4">
        <f t="shared" si="72"/>
        <v>-4.8288508557457213E-2</v>
      </c>
      <c r="T77" s="4">
        <f t="shared" si="72"/>
        <v>0.18726591760299627</v>
      </c>
      <c r="U77" s="4">
        <f t="shared" si="72"/>
        <v>-8.3333333333333329E-2</v>
      </c>
      <c r="V77" s="4">
        <f t="shared" si="72"/>
        <v>-4.1666666666666664E-2</v>
      </c>
      <c r="W77" s="4">
        <f t="shared" si="72"/>
        <v>6.5088757396449703E-2</v>
      </c>
      <c r="X77" s="4">
        <f t="shared" si="72"/>
        <v>-2.1465235650956604E-2</v>
      </c>
      <c r="Y77" s="4"/>
      <c r="Z77" s="63"/>
      <c r="AA77" s="63"/>
      <c r="AB77" s="63"/>
      <c r="AC77" s="194"/>
      <c r="AD77" s="4"/>
      <c r="AE77" s="4"/>
      <c r="AF77" s="4"/>
      <c r="AG77" s="4"/>
      <c r="AH77" s="4"/>
      <c r="AI77" s="4"/>
      <c r="AJ77" s="4"/>
      <c r="AK77" s="4"/>
      <c r="AL77" s="4"/>
      <c r="AM77" s="63"/>
      <c r="AN77" s="63"/>
      <c r="AO77" s="63"/>
    </row>
    <row r="78" spans="1:41" ht="14.4" customHeight="1" x14ac:dyDescent="0.3">
      <c r="A78" s="130" t="s">
        <v>142</v>
      </c>
      <c r="B78" s="135"/>
      <c r="C78" s="136"/>
      <c r="D78" s="137">
        <f t="shared" ref="D78:K78" si="73">SUM(D76,D74)</f>
        <v>98983</v>
      </c>
      <c r="E78" s="137">
        <f t="shared" si="73"/>
        <v>1452</v>
      </c>
      <c r="F78" s="137">
        <f t="shared" si="73"/>
        <v>100435</v>
      </c>
      <c r="G78" s="137">
        <f t="shared" si="73"/>
        <v>54473</v>
      </c>
      <c r="H78" s="137">
        <f t="shared" si="73"/>
        <v>14719</v>
      </c>
      <c r="I78" s="137">
        <f t="shared" si="73"/>
        <v>681</v>
      </c>
      <c r="J78" s="137">
        <f t="shared" si="73"/>
        <v>69873</v>
      </c>
      <c r="K78" s="137">
        <f t="shared" si="73"/>
        <v>170308</v>
      </c>
      <c r="L78" s="137"/>
      <c r="M78" s="139"/>
      <c r="N78" s="139"/>
      <c r="O78" s="139"/>
      <c r="P78" s="37"/>
      <c r="Q78" s="137">
        <f t="shared" ref="Q78:X78" si="74">SUM(Q76,Q74)</f>
        <v>109349</v>
      </c>
      <c r="R78" s="137">
        <f t="shared" si="74"/>
        <v>1527</v>
      </c>
      <c r="S78" s="137">
        <f t="shared" si="74"/>
        <v>110876</v>
      </c>
      <c r="T78" s="137">
        <f t="shared" si="74"/>
        <v>75487</v>
      </c>
      <c r="U78" s="137">
        <f t="shared" si="74"/>
        <v>17213</v>
      </c>
      <c r="V78" s="137">
        <f t="shared" si="74"/>
        <v>767</v>
      </c>
      <c r="W78" s="137">
        <f t="shared" si="74"/>
        <v>93467</v>
      </c>
      <c r="X78" s="137">
        <f t="shared" si="74"/>
        <v>204343</v>
      </c>
      <c r="Y78" s="137"/>
      <c r="Z78" s="139"/>
      <c r="AA78" s="139"/>
      <c r="AB78" s="139"/>
      <c r="AC78" s="194"/>
      <c r="AD78" s="137">
        <f t="shared" ref="AD78:AK78" si="75">SUM(AD76,AD74)</f>
        <v>111306</v>
      </c>
      <c r="AE78" s="137">
        <f t="shared" si="75"/>
        <v>1660</v>
      </c>
      <c r="AF78" s="137">
        <f t="shared" si="75"/>
        <v>112966</v>
      </c>
      <c r="AG78" s="137">
        <f t="shared" si="75"/>
        <v>75962</v>
      </c>
      <c r="AH78" s="137">
        <f t="shared" si="75"/>
        <v>17877</v>
      </c>
      <c r="AI78" s="137">
        <f t="shared" si="75"/>
        <v>813</v>
      </c>
      <c r="AJ78" s="137">
        <f t="shared" si="75"/>
        <v>94652</v>
      </c>
      <c r="AK78" s="137">
        <f t="shared" si="75"/>
        <v>207618</v>
      </c>
      <c r="AL78" s="137"/>
      <c r="AM78" s="139"/>
      <c r="AN78" s="139"/>
      <c r="AO78" s="139"/>
    </row>
    <row r="79" spans="1:41" x14ac:dyDescent="0.3">
      <c r="A79" s="130"/>
      <c r="B79" s="135"/>
      <c r="C79" s="140"/>
      <c r="D79" s="4">
        <f t="shared" ref="D79:K79" si="76">(D78-Q78)/Q78</f>
        <v>-9.4797391837145292E-2</v>
      </c>
      <c r="E79" s="4">
        <f t="shared" si="76"/>
        <v>-4.9115913555992138E-2</v>
      </c>
      <c r="F79" s="4">
        <f t="shared" si="76"/>
        <v>-9.4168260038240914E-2</v>
      </c>
      <c r="G79" s="4">
        <f t="shared" si="76"/>
        <v>-0.27837905864585955</v>
      </c>
      <c r="H79" s="4">
        <f t="shared" si="76"/>
        <v>-0.14489048974612212</v>
      </c>
      <c r="I79" s="4">
        <f t="shared" si="76"/>
        <v>-0.1121251629726206</v>
      </c>
      <c r="J79" s="4">
        <f t="shared" si="76"/>
        <v>-0.25243133940321183</v>
      </c>
      <c r="K79" s="4">
        <f t="shared" si="76"/>
        <v>-0.16655818892744062</v>
      </c>
      <c r="L79" s="4"/>
      <c r="M79" s="63"/>
      <c r="N79" s="63"/>
      <c r="O79" s="63"/>
      <c r="P79" s="194"/>
      <c r="Q79" s="4">
        <f t="shared" ref="Q79:X79" si="77">(Q78-AD78)/AD78</f>
        <v>-1.7582160889799293E-2</v>
      </c>
      <c r="R79" s="4">
        <f t="shared" si="77"/>
        <v>-8.0120481927710846E-2</v>
      </c>
      <c r="S79" s="4">
        <f t="shared" si="77"/>
        <v>-1.850114193651187E-2</v>
      </c>
      <c r="T79" s="4">
        <f t="shared" si="77"/>
        <v>-6.2531265632816404E-3</v>
      </c>
      <c r="U79" s="4">
        <f t="shared" si="77"/>
        <v>-3.7142697320579517E-2</v>
      </c>
      <c r="V79" s="4">
        <f t="shared" si="77"/>
        <v>-5.6580565805658053E-2</v>
      </c>
      <c r="W79" s="4">
        <f t="shared" si="77"/>
        <v>-1.2519545281663356E-2</v>
      </c>
      <c r="X79" s="4">
        <f t="shared" si="77"/>
        <v>-1.5774162163203577E-2</v>
      </c>
      <c r="Y79" s="4"/>
      <c r="Z79" s="63"/>
      <c r="AA79" s="63"/>
      <c r="AB79" s="63"/>
      <c r="AC79" s="194"/>
      <c r="AD79" s="4"/>
      <c r="AE79" s="4"/>
      <c r="AF79" s="4"/>
      <c r="AG79" s="4"/>
      <c r="AH79" s="4"/>
      <c r="AI79" s="4"/>
      <c r="AJ79" s="4"/>
      <c r="AK79" s="4"/>
      <c r="AL79" s="4"/>
      <c r="AM79" s="63"/>
      <c r="AN79" s="63"/>
      <c r="AO79" s="63"/>
    </row>
    <row r="80" spans="1:41" x14ac:dyDescent="0.3">
      <c r="A80" s="130" t="s">
        <v>11</v>
      </c>
      <c r="B80" s="135"/>
      <c r="C80" s="136" t="s">
        <v>0</v>
      </c>
      <c r="D80" s="106">
        <v>126941</v>
      </c>
      <c r="E80" s="106">
        <v>434</v>
      </c>
      <c r="F80" s="137">
        <f>SUM(D80:E80)</f>
        <v>127375</v>
      </c>
      <c r="G80" s="106">
        <v>31943</v>
      </c>
      <c r="H80" s="106">
        <v>8270</v>
      </c>
      <c r="I80" s="121">
        <v>268</v>
      </c>
      <c r="J80" s="137">
        <f>SUM(G80:I80)</f>
        <v>40481</v>
      </c>
      <c r="K80" s="137">
        <f>SUM(F80,J80)</f>
        <v>167856</v>
      </c>
      <c r="L80" s="137"/>
      <c r="M80" s="139"/>
      <c r="N80" s="139"/>
      <c r="O80" s="139"/>
      <c r="P80" s="194"/>
      <c r="Q80" s="106">
        <v>122075</v>
      </c>
      <c r="R80" s="106">
        <v>530</v>
      </c>
      <c r="S80" s="137">
        <f>SUM(Q80:R80)</f>
        <v>122605</v>
      </c>
      <c r="T80" s="106">
        <v>35818</v>
      </c>
      <c r="U80" s="106">
        <v>9226</v>
      </c>
      <c r="V80" s="121">
        <v>296</v>
      </c>
      <c r="W80" s="137">
        <f>SUM(T80:V80)</f>
        <v>45340</v>
      </c>
      <c r="X80" s="137">
        <f>SUM(S80,W80)</f>
        <v>167945</v>
      </c>
      <c r="Y80" s="137"/>
      <c r="Z80" s="139"/>
      <c r="AA80" s="139"/>
      <c r="AB80" s="139"/>
      <c r="AC80" s="194"/>
      <c r="AD80" s="106">
        <v>129078</v>
      </c>
      <c r="AE80" s="106">
        <v>607</v>
      </c>
      <c r="AF80" s="137">
        <f>SUM(AD80:AE80)</f>
        <v>129685</v>
      </c>
      <c r="AG80" s="106">
        <v>37392</v>
      </c>
      <c r="AH80" s="106">
        <v>9230</v>
      </c>
      <c r="AI80" s="106">
        <v>335</v>
      </c>
      <c r="AJ80" s="137">
        <f>SUM(AG80:AI80)</f>
        <v>46957</v>
      </c>
      <c r="AK80" s="137">
        <f>SUM(AF80,AJ80)</f>
        <v>176642</v>
      </c>
      <c r="AL80" s="137"/>
      <c r="AM80" s="139"/>
      <c r="AN80" s="139"/>
      <c r="AO80" s="139"/>
    </row>
    <row r="81" spans="1:41" x14ac:dyDescent="0.3">
      <c r="A81" s="130"/>
      <c r="B81" s="135"/>
      <c r="C81" s="140" t="s">
        <v>156</v>
      </c>
      <c r="D81" s="4">
        <f t="shared" ref="D81:K81" si="78">(D80-Q80)/Q80</f>
        <v>3.9860741347532258E-2</v>
      </c>
      <c r="E81" s="4">
        <f t="shared" si="78"/>
        <v>-0.1811320754716981</v>
      </c>
      <c r="F81" s="4">
        <f t="shared" si="78"/>
        <v>3.8905428000489378E-2</v>
      </c>
      <c r="G81" s="4">
        <f t="shared" si="78"/>
        <v>-0.10818582835445865</v>
      </c>
      <c r="H81" s="4">
        <f t="shared" si="78"/>
        <v>-0.10362020377194885</v>
      </c>
      <c r="I81" s="4">
        <f t="shared" si="78"/>
        <v>-9.45945945945946E-2</v>
      </c>
      <c r="J81" s="4">
        <f t="shared" si="78"/>
        <v>-0.10716806352007058</v>
      </c>
      <c r="K81" s="4">
        <f t="shared" si="78"/>
        <v>-5.2993539551638932E-4</v>
      </c>
      <c r="L81" s="4"/>
      <c r="M81" s="63"/>
      <c r="N81" s="63"/>
      <c r="O81" s="63"/>
      <c r="P81" s="194"/>
      <c r="Q81" s="4">
        <f t="shared" ref="Q81:X81" si="79">(Q80-AD80)/AD80</f>
        <v>-5.4254016950990872E-2</v>
      </c>
      <c r="R81" s="4">
        <f t="shared" si="79"/>
        <v>-0.12685337726523888</v>
      </c>
      <c r="S81" s="4">
        <f t="shared" si="79"/>
        <v>-5.4593823495392685E-2</v>
      </c>
      <c r="T81" s="4">
        <f t="shared" si="79"/>
        <v>-4.2094565682498933E-2</v>
      </c>
      <c r="U81" s="4">
        <f t="shared" si="79"/>
        <v>-4.3336944745395449E-4</v>
      </c>
      <c r="V81" s="4">
        <f t="shared" si="79"/>
        <v>-0.11641791044776119</v>
      </c>
      <c r="W81" s="4">
        <f t="shared" si="79"/>
        <v>-3.4435760376514683E-2</v>
      </c>
      <c r="X81" s="4">
        <f t="shared" si="79"/>
        <v>-4.923517623215317E-2</v>
      </c>
      <c r="Y81" s="4"/>
      <c r="Z81" s="63"/>
      <c r="AA81" s="63"/>
      <c r="AB81" s="63"/>
      <c r="AC81" s="194"/>
      <c r="AD81" s="4"/>
      <c r="AE81" s="4"/>
      <c r="AF81" s="4"/>
      <c r="AG81" s="4"/>
      <c r="AH81" s="4"/>
      <c r="AI81" s="4"/>
      <c r="AJ81" s="4"/>
      <c r="AK81" s="4"/>
      <c r="AL81" s="4"/>
      <c r="AM81" s="63"/>
      <c r="AN81" s="63"/>
      <c r="AO81" s="63"/>
    </row>
    <row r="82" spans="1:41" x14ac:dyDescent="0.3">
      <c r="A82" s="130" t="s">
        <v>16</v>
      </c>
      <c r="B82" s="135"/>
      <c r="C82" s="136" t="s">
        <v>0</v>
      </c>
      <c r="D82" s="106">
        <v>19341</v>
      </c>
      <c r="E82" s="106">
        <v>324</v>
      </c>
      <c r="F82" s="137">
        <f>SUM(D82:E82)</f>
        <v>19665</v>
      </c>
      <c r="G82" s="106">
        <v>5371</v>
      </c>
      <c r="H82" s="106">
        <v>4599</v>
      </c>
      <c r="I82" s="121">
        <v>337</v>
      </c>
      <c r="J82" s="137">
        <f>SUM(G82:I82)</f>
        <v>10307</v>
      </c>
      <c r="K82" s="137">
        <f>SUM(F82,J82)</f>
        <v>29972</v>
      </c>
      <c r="L82" s="137"/>
      <c r="M82" s="139"/>
      <c r="N82" s="139"/>
      <c r="O82" s="139"/>
      <c r="P82" s="194"/>
      <c r="Q82" s="106">
        <v>20328</v>
      </c>
      <c r="R82" s="106">
        <v>450</v>
      </c>
      <c r="S82" s="137">
        <f>SUM(Q82:R82)</f>
        <v>20778</v>
      </c>
      <c r="T82" s="106">
        <v>6525</v>
      </c>
      <c r="U82" s="106">
        <v>5225</v>
      </c>
      <c r="V82" s="121">
        <v>333</v>
      </c>
      <c r="W82" s="137">
        <f>SUM(T82:V82)</f>
        <v>12083</v>
      </c>
      <c r="X82" s="137">
        <f>SUM(S82,W82)</f>
        <v>32861</v>
      </c>
      <c r="Y82" s="137"/>
      <c r="Z82" s="139"/>
      <c r="AA82" s="139"/>
      <c r="AB82" s="139"/>
      <c r="AC82" s="194"/>
      <c r="AD82" s="106">
        <v>20926</v>
      </c>
      <c r="AE82" s="106">
        <v>473</v>
      </c>
      <c r="AF82" s="137">
        <f>SUM(AD82:AE82)</f>
        <v>21399</v>
      </c>
      <c r="AG82" s="106">
        <v>7055</v>
      </c>
      <c r="AH82" s="106">
        <v>5620</v>
      </c>
      <c r="AI82" s="106">
        <v>482</v>
      </c>
      <c r="AJ82" s="137">
        <f>SUM(AG82:AI82)</f>
        <v>13157</v>
      </c>
      <c r="AK82" s="137">
        <f>SUM(AF82,AJ82)</f>
        <v>34556</v>
      </c>
      <c r="AL82" s="137"/>
      <c r="AM82" s="139"/>
      <c r="AN82" s="139"/>
      <c r="AO82" s="139"/>
    </row>
    <row r="83" spans="1:41" x14ac:dyDescent="0.3">
      <c r="A83" s="130"/>
      <c r="B83" s="135"/>
      <c r="C83" s="140" t="s">
        <v>156</v>
      </c>
      <c r="D83" s="4">
        <f t="shared" ref="D83:K83" si="80">(D82-Q82)/Q82</f>
        <v>-4.8553719008264461E-2</v>
      </c>
      <c r="E83" s="4">
        <f t="shared" si="80"/>
        <v>-0.28000000000000003</v>
      </c>
      <c r="F83" s="4">
        <f t="shared" si="80"/>
        <v>-5.3566272018481083E-2</v>
      </c>
      <c r="G83" s="4">
        <f t="shared" si="80"/>
        <v>-0.17685823754789273</v>
      </c>
      <c r="H83" s="4">
        <f t="shared" si="80"/>
        <v>-0.11980861244019139</v>
      </c>
      <c r="I83" s="4">
        <f t="shared" si="80"/>
        <v>1.2012012012012012E-2</v>
      </c>
      <c r="J83" s="4">
        <f t="shared" si="80"/>
        <v>-0.14698336505834644</v>
      </c>
      <c r="K83" s="4">
        <f t="shared" si="80"/>
        <v>-8.7915766410030127E-2</v>
      </c>
      <c r="L83" s="4"/>
      <c r="M83" s="63"/>
      <c r="N83" s="63"/>
      <c r="O83" s="63"/>
      <c r="P83" s="194"/>
      <c r="Q83" s="4">
        <f t="shared" ref="Q83:X83" si="81">(Q82-AD82)/AD82</f>
        <v>-2.8576889993309759E-2</v>
      </c>
      <c r="R83" s="4">
        <f t="shared" si="81"/>
        <v>-4.8625792811839326E-2</v>
      </c>
      <c r="S83" s="4">
        <f t="shared" si="81"/>
        <v>-2.9020047665778776E-2</v>
      </c>
      <c r="T83" s="4">
        <f t="shared" si="81"/>
        <v>-7.5124025513819984E-2</v>
      </c>
      <c r="U83" s="4">
        <f t="shared" si="81"/>
        <v>-7.0284697508896793E-2</v>
      </c>
      <c r="V83" s="4">
        <f t="shared" si="81"/>
        <v>-0.3091286307053942</v>
      </c>
      <c r="W83" s="4">
        <f t="shared" si="81"/>
        <v>-8.162955080945504E-2</v>
      </c>
      <c r="X83" s="4">
        <f t="shared" si="81"/>
        <v>-4.9050816066674385E-2</v>
      </c>
      <c r="Y83" s="4"/>
      <c r="Z83" s="63"/>
      <c r="AA83" s="63"/>
      <c r="AB83" s="63"/>
      <c r="AC83" s="194"/>
      <c r="AD83" s="4"/>
      <c r="AE83" s="4"/>
      <c r="AF83" s="4"/>
      <c r="AG83" s="4"/>
      <c r="AH83" s="4"/>
      <c r="AI83" s="4"/>
      <c r="AJ83" s="4"/>
      <c r="AK83" s="4"/>
      <c r="AL83" s="4"/>
      <c r="AM83" s="63"/>
      <c r="AN83" s="63"/>
      <c r="AO83" s="63"/>
    </row>
    <row r="84" spans="1:41" x14ac:dyDescent="0.3">
      <c r="A84" s="130" t="s">
        <v>17</v>
      </c>
      <c r="B84" s="135"/>
      <c r="C84" s="136" t="s">
        <v>0</v>
      </c>
      <c r="D84" s="106">
        <v>776</v>
      </c>
      <c r="E84" s="106">
        <v>179</v>
      </c>
      <c r="F84" s="137">
        <f>SUM(D84:E84)</f>
        <v>955</v>
      </c>
      <c r="G84" s="106">
        <v>330</v>
      </c>
      <c r="H84" s="106">
        <v>299</v>
      </c>
      <c r="I84" s="121">
        <v>1039</v>
      </c>
      <c r="J84" s="137">
        <f>SUM(G84:I84)</f>
        <v>1668</v>
      </c>
      <c r="K84" s="137">
        <f>SUM(F84,J84)</f>
        <v>2623</v>
      </c>
      <c r="L84" s="137"/>
      <c r="M84" s="139"/>
      <c r="N84" s="139"/>
      <c r="O84" s="139"/>
      <c r="P84" s="194"/>
      <c r="Q84" s="106">
        <v>859</v>
      </c>
      <c r="R84" s="106">
        <v>220</v>
      </c>
      <c r="S84" s="137">
        <f>SUM(Q84:R84)</f>
        <v>1079</v>
      </c>
      <c r="T84" s="106">
        <v>433</v>
      </c>
      <c r="U84" s="106">
        <v>379</v>
      </c>
      <c r="V84" s="121">
        <v>1512</v>
      </c>
      <c r="W84" s="137">
        <f>SUM(T84:V84)</f>
        <v>2324</v>
      </c>
      <c r="X84" s="137">
        <f>SUM(S84,W84)</f>
        <v>3403</v>
      </c>
      <c r="Y84" s="137"/>
      <c r="Z84" s="139"/>
      <c r="AA84" s="139"/>
      <c r="AB84" s="139"/>
      <c r="AC84" s="194"/>
      <c r="AD84" s="106">
        <v>791</v>
      </c>
      <c r="AE84" s="106">
        <v>215</v>
      </c>
      <c r="AF84" s="137">
        <f>SUM(AD84:AE84)</f>
        <v>1006</v>
      </c>
      <c r="AG84" s="106">
        <v>395</v>
      </c>
      <c r="AH84" s="106">
        <v>341</v>
      </c>
      <c r="AI84" s="106">
        <v>1218</v>
      </c>
      <c r="AJ84" s="137">
        <f>SUM(AG84:AI84)</f>
        <v>1954</v>
      </c>
      <c r="AK84" s="137">
        <f>SUM(AF84,AJ84)</f>
        <v>2960</v>
      </c>
      <c r="AL84" s="137"/>
      <c r="AM84" s="139"/>
      <c r="AN84" s="139"/>
      <c r="AO84" s="139"/>
    </row>
    <row r="85" spans="1:41" x14ac:dyDescent="0.3">
      <c r="A85" s="130"/>
      <c r="B85" s="135"/>
      <c r="C85" s="140" t="s">
        <v>156</v>
      </c>
      <c r="D85" s="4">
        <f t="shared" ref="D85:K85" si="82">(D84-Q84)/Q84</f>
        <v>-9.662398137369034E-2</v>
      </c>
      <c r="E85" s="4">
        <f t="shared" si="82"/>
        <v>-0.18636363636363637</v>
      </c>
      <c r="F85" s="4">
        <f t="shared" si="82"/>
        <v>-0.11492122335495829</v>
      </c>
      <c r="G85" s="4">
        <f t="shared" si="82"/>
        <v>-0.23787528868360278</v>
      </c>
      <c r="H85" s="4">
        <f t="shared" si="82"/>
        <v>-0.21108179419525067</v>
      </c>
      <c r="I85" s="4">
        <f t="shared" si="82"/>
        <v>-0.31283068783068785</v>
      </c>
      <c r="J85" s="4">
        <f t="shared" si="82"/>
        <v>-0.28227194492254731</v>
      </c>
      <c r="K85" s="4">
        <f t="shared" si="82"/>
        <v>-0.22920952101087275</v>
      </c>
      <c r="L85" s="4"/>
      <c r="M85" s="63"/>
      <c r="N85" s="63"/>
      <c r="O85" s="63"/>
      <c r="P85" s="194"/>
      <c r="Q85" s="4">
        <f t="shared" ref="Q85:X85" si="83">(Q84-AD84)/AD84</f>
        <v>8.5967130214917822E-2</v>
      </c>
      <c r="R85" s="4">
        <f t="shared" si="83"/>
        <v>2.3255813953488372E-2</v>
      </c>
      <c r="S85" s="4">
        <f t="shared" si="83"/>
        <v>7.2564612326043734E-2</v>
      </c>
      <c r="T85" s="4">
        <f t="shared" si="83"/>
        <v>9.6202531645569619E-2</v>
      </c>
      <c r="U85" s="4">
        <f t="shared" si="83"/>
        <v>0.11143695014662756</v>
      </c>
      <c r="V85" s="4">
        <f t="shared" si="83"/>
        <v>0.2413793103448276</v>
      </c>
      <c r="W85" s="4">
        <f t="shared" si="83"/>
        <v>0.18935516888433981</v>
      </c>
      <c r="X85" s="4">
        <f t="shared" si="83"/>
        <v>0.14966216216216216</v>
      </c>
      <c r="Y85" s="4"/>
      <c r="Z85" s="63"/>
      <c r="AA85" s="63"/>
      <c r="AB85" s="63"/>
      <c r="AC85" s="194"/>
      <c r="AD85" s="4"/>
      <c r="AE85" s="4"/>
      <c r="AF85" s="4"/>
      <c r="AG85" s="4"/>
      <c r="AH85" s="4"/>
      <c r="AI85" s="4"/>
      <c r="AJ85" s="4"/>
      <c r="AK85" s="4"/>
      <c r="AL85" s="4"/>
      <c r="AM85" s="63"/>
      <c r="AN85" s="63"/>
      <c r="AO85" s="63"/>
    </row>
    <row r="86" spans="1:41" ht="14.4" customHeight="1" x14ac:dyDescent="0.3">
      <c r="A86" s="130" t="s">
        <v>145</v>
      </c>
      <c r="B86" s="135"/>
      <c r="C86" s="136"/>
      <c r="D86" s="137">
        <f t="shared" ref="D86:K86" si="84">SUM(D84,D82,D80)</f>
        <v>147058</v>
      </c>
      <c r="E86" s="137">
        <f t="shared" si="84"/>
        <v>937</v>
      </c>
      <c r="F86" s="137">
        <f t="shared" si="84"/>
        <v>147995</v>
      </c>
      <c r="G86" s="137">
        <f t="shared" si="84"/>
        <v>37644</v>
      </c>
      <c r="H86" s="137">
        <f t="shared" si="84"/>
        <v>13168</v>
      </c>
      <c r="I86" s="137">
        <f t="shared" si="84"/>
        <v>1644</v>
      </c>
      <c r="J86" s="137">
        <f t="shared" si="84"/>
        <v>52456</v>
      </c>
      <c r="K86" s="137">
        <f t="shared" si="84"/>
        <v>200451</v>
      </c>
      <c r="L86" s="137"/>
      <c r="M86" s="139"/>
      <c r="N86" s="139"/>
      <c r="O86" s="139"/>
      <c r="P86" s="194"/>
      <c r="Q86" s="137">
        <f t="shared" ref="Q86:X86" si="85">SUM(Q84,Q82,Q80)</f>
        <v>143262</v>
      </c>
      <c r="R86" s="137">
        <f t="shared" si="85"/>
        <v>1200</v>
      </c>
      <c r="S86" s="137">
        <f t="shared" si="85"/>
        <v>144462</v>
      </c>
      <c r="T86" s="137">
        <f t="shared" si="85"/>
        <v>42776</v>
      </c>
      <c r="U86" s="137">
        <f t="shared" si="85"/>
        <v>14830</v>
      </c>
      <c r="V86" s="137">
        <f t="shared" si="85"/>
        <v>2141</v>
      </c>
      <c r="W86" s="137">
        <f t="shared" si="85"/>
        <v>59747</v>
      </c>
      <c r="X86" s="137">
        <f t="shared" si="85"/>
        <v>204209</v>
      </c>
      <c r="Y86" s="137"/>
      <c r="Z86" s="139"/>
      <c r="AA86" s="139"/>
      <c r="AB86" s="139"/>
      <c r="AC86" s="194"/>
      <c r="AD86" s="137">
        <f t="shared" ref="AD86:AK86" si="86">SUM(AD84,AD82,AD80)</f>
        <v>150795</v>
      </c>
      <c r="AE86" s="137">
        <f t="shared" si="86"/>
        <v>1295</v>
      </c>
      <c r="AF86" s="137">
        <f t="shared" si="86"/>
        <v>152090</v>
      </c>
      <c r="AG86" s="137">
        <f t="shared" si="86"/>
        <v>44842</v>
      </c>
      <c r="AH86" s="137">
        <f t="shared" si="86"/>
        <v>15191</v>
      </c>
      <c r="AI86" s="137">
        <f t="shared" si="86"/>
        <v>2035</v>
      </c>
      <c r="AJ86" s="137">
        <f t="shared" si="86"/>
        <v>62068</v>
      </c>
      <c r="AK86" s="137">
        <f t="shared" si="86"/>
        <v>214158</v>
      </c>
      <c r="AL86" s="137"/>
      <c r="AM86" s="139"/>
      <c r="AN86" s="139"/>
      <c r="AO86" s="139"/>
    </row>
    <row r="87" spans="1:41" x14ac:dyDescent="0.3">
      <c r="A87" s="130"/>
      <c r="B87" s="135"/>
      <c r="C87" s="140"/>
      <c r="D87" s="4">
        <f t="shared" ref="D87:K87" si="87">(D86-Q86)/Q86</f>
        <v>2.6496907763398529E-2</v>
      </c>
      <c r="E87" s="4">
        <f t="shared" si="87"/>
        <v>-0.21916666666666668</v>
      </c>
      <c r="F87" s="4">
        <f t="shared" si="87"/>
        <v>2.445625839321067E-2</v>
      </c>
      <c r="G87" s="4">
        <f t="shared" si="87"/>
        <v>-0.11997381709369739</v>
      </c>
      <c r="H87" s="4">
        <f t="shared" si="87"/>
        <v>-0.11207012811867835</v>
      </c>
      <c r="I87" s="4">
        <f t="shared" si="87"/>
        <v>-0.2321345165810369</v>
      </c>
      <c r="J87" s="4">
        <f t="shared" si="87"/>
        <v>-0.12203123169364152</v>
      </c>
      <c r="K87" s="4">
        <f t="shared" si="87"/>
        <v>-1.8402714865652346E-2</v>
      </c>
      <c r="L87" s="4"/>
      <c r="M87" s="63"/>
      <c r="N87" s="63"/>
      <c r="O87" s="63"/>
      <c r="P87" s="194"/>
      <c r="Q87" s="4">
        <f t="shared" ref="Q87:X87" si="88">(Q86-AD86)/AD86</f>
        <v>-4.9955237242614144E-2</v>
      </c>
      <c r="R87" s="4">
        <f t="shared" si="88"/>
        <v>-7.3359073359073365E-2</v>
      </c>
      <c r="S87" s="4">
        <f t="shared" si="88"/>
        <v>-5.0154513774738639E-2</v>
      </c>
      <c r="T87" s="4">
        <f t="shared" si="88"/>
        <v>-4.6072878105347666E-2</v>
      </c>
      <c r="U87" s="4">
        <f t="shared" si="88"/>
        <v>-2.3764070831413336E-2</v>
      </c>
      <c r="V87" s="4">
        <f t="shared" si="88"/>
        <v>5.2088452088452086E-2</v>
      </c>
      <c r="W87" s="4">
        <f t="shared" si="88"/>
        <v>-3.7394470580653476E-2</v>
      </c>
      <c r="X87" s="4">
        <f t="shared" si="88"/>
        <v>-4.6456354654040473E-2</v>
      </c>
      <c r="Y87" s="4"/>
      <c r="Z87" s="63"/>
      <c r="AA87" s="63"/>
      <c r="AB87" s="63"/>
      <c r="AC87" s="194"/>
      <c r="AD87" s="4"/>
      <c r="AE87" s="4"/>
      <c r="AF87" s="4"/>
      <c r="AG87" s="4"/>
      <c r="AH87" s="4"/>
      <c r="AI87" s="4"/>
      <c r="AJ87" s="4"/>
      <c r="AK87" s="4"/>
      <c r="AL87" s="4"/>
      <c r="AM87" s="63"/>
      <c r="AN87" s="63"/>
      <c r="AO87" s="63"/>
    </row>
    <row r="88" spans="1:41" x14ac:dyDescent="0.3">
      <c r="A88" s="216" t="s">
        <v>146</v>
      </c>
      <c r="B88" s="135"/>
      <c r="C88" s="140" t="s">
        <v>0</v>
      </c>
      <c r="D88" s="137">
        <f>SUM(D86,D78)</f>
        <v>246041</v>
      </c>
      <c r="E88" s="137">
        <f>SUM(E86,E78)</f>
        <v>2389</v>
      </c>
      <c r="F88" s="137">
        <f>SUM(D88:E88)</f>
        <v>248430</v>
      </c>
      <c r="G88" s="137">
        <f>SUM(G86,G78)</f>
        <v>92117</v>
      </c>
      <c r="H88" s="137">
        <f>SUM(H86,H78)</f>
        <v>27887</v>
      </c>
      <c r="I88" s="137">
        <f>SUM(I86,I78)</f>
        <v>2325</v>
      </c>
      <c r="J88" s="137">
        <f>SUM(G88:I88)</f>
        <v>122329</v>
      </c>
      <c r="K88" s="137">
        <f>SUM(F88,J88)</f>
        <v>370759</v>
      </c>
      <c r="L88" s="137"/>
      <c r="M88" s="139"/>
      <c r="N88" s="139"/>
      <c r="O88" s="139"/>
      <c r="P88" s="194"/>
      <c r="Q88" s="137">
        <f>SUM(Q86,Q78)</f>
        <v>252611</v>
      </c>
      <c r="R88" s="137">
        <f>SUM(R86,R78)</f>
        <v>2727</v>
      </c>
      <c r="S88" s="137">
        <f>SUM(Q88:R88)</f>
        <v>255338</v>
      </c>
      <c r="T88" s="137">
        <f>SUM(T86,T78)</f>
        <v>118263</v>
      </c>
      <c r="U88" s="137">
        <f>SUM(U86,U78)</f>
        <v>32043</v>
      </c>
      <c r="V88" s="137">
        <f>SUM(V86,V78)</f>
        <v>2908</v>
      </c>
      <c r="W88" s="137">
        <f>SUM(T88:V88)</f>
        <v>153214</v>
      </c>
      <c r="X88" s="137">
        <f>SUM(S88,W88)</f>
        <v>408552</v>
      </c>
      <c r="Y88" s="137"/>
      <c r="Z88" s="139"/>
      <c r="AA88" s="139"/>
      <c r="AB88" s="139"/>
      <c r="AC88" s="194"/>
      <c r="AD88" s="137">
        <f>SUM(AD86,AD78)</f>
        <v>262101</v>
      </c>
      <c r="AE88" s="137">
        <f>SUM(AE86,AE78)</f>
        <v>2955</v>
      </c>
      <c r="AF88" s="137">
        <f>SUM(AD88:AE88)</f>
        <v>265056</v>
      </c>
      <c r="AG88" s="137">
        <f>SUM(AG86,AG78)</f>
        <v>120804</v>
      </c>
      <c r="AH88" s="137">
        <f>SUM(AH86,AH78)</f>
        <v>33068</v>
      </c>
      <c r="AI88" s="137">
        <f>SUM(AI86,AI78)</f>
        <v>2848</v>
      </c>
      <c r="AJ88" s="137">
        <f>SUM(AG88:AI88)</f>
        <v>156720</v>
      </c>
      <c r="AK88" s="137">
        <f>SUM(AF88,AJ88)</f>
        <v>421776</v>
      </c>
      <c r="AL88" s="137"/>
      <c r="AM88" s="139"/>
      <c r="AN88" s="139"/>
      <c r="AO88" s="139"/>
    </row>
    <row r="89" spans="1:41" x14ac:dyDescent="0.3">
      <c r="A89" s="216"/>
      <c r="B89" s="135"/>
      <c r="C89" s="140" t="s">
        <v>157</v>
      </c>
      <c r="D89" s="4">
        <f t="shared" ref="D89:K89" si="89">(D88-Q88)/Q88</f>
        <v>-2.6008368598358741E-2</v>
      </c>
      <c r="E89" s="4">
        <f t="shared" si="89"/>
        <v>-0.12394572790612395</v>
      </c>
      <c r="F89" s="4">
        <f t="shared" si="89"/>
        <v>-2.705433582153851E-2</v>
      </c>
      <c r="G89" s="4">
        <f t="shared" si="89"/>
        <v>-0.22108351724546138</v>
      </c>
      <c r="H89" s="4">
        <f t="shared" si="89"/>
        <v>-0.12970071466466934</v>
      </c>
      <c r="I89" s="4">
        <f t="shared" si="89"/>
        <v>-0.20048143053645118</v>
      </c>
      <c r="J89" s="4">
        <f t="shared" si="89"/>
        <v>-0.20158079548866292</v>
      </c>
      <c r="K89" s="4">
        <f t="shared" si="89"/>
        <v>-9.2504748477549983E-2</v>
      </c>
      <c r="L89" s="4"/>
      <c r="M89" s="12"/>
      <c r="N89" s="12"/>
      <c r="O89" s="12"/>
      <c r="P89" s="194"/>
      <c r="Q89" s="4">
        <f t="shared" ref="Q89:X89" si="90">(Q88-AD88)/AD88</f>
        <v>-3.6207416225043018E-2</v>
      </c>
      <c r="R89" s="4">
        <f t="shared" si="90"/>
        <v>-7.7157360406091377E-2</v>
      </c>
      <c r="S89" s="4">
        <f t="shared" si="90"/>
        <v>-3.6663950259567792E-2</v>
      </c>
      <c r="T89" s="4">
        <f t="shared" si="90"/>
        <v>-2.1034071719479488E-2</v>
      </c>
      <c r="U89" s="4">
        <f t="shared" si="90"/>
        <v>-3.0996734002661182E-2</v>
      </c>
      <c r="V89" s="4">
        <f t="shared" si="90"/>
        <v>2.1067415730337078E-2</v>
      </c>
      <c r="W89" s="4">
        <f t="shared" si="90"/>
        <v>-2.2371107708014294E-2</v>
      </c>
      <c r="X89" s="4">
        <f t="shared" si="90"/>
        <v>-3.1353135313531351E-2</v>
      </c>
      <c r="Y89" s="4"/>
      <c r="Z89" s="12"/>
      <c r="AA89" s="12"/>
      <c r="AB89" s="12"/>
      <c r="AC89" s="194"/>
      <c r="AD89" s="4"/>
      <c r="AE89" s="4"/>
      <c r="AF89" s="4"/>
      <c r="AG89" s="4"/>
      <c r="AH89" s="4"/>
      <c r="AI89" s="4"/>
      <c r="AJ89" s="4"/>
      <c r="AK89" s="4"/>
      <c r="AL89" s="4"/>
      <c r="AM89" s="12"/>
      <c r="AN89" s="12"/>
      <c r="AO89" s="12"/>
    </row>
    <row r="90" spans="1:41" x14ac:dyDescent="0.3">
      <c r="A90" s="142"/>
      <c r="B90" s="194"/>
      <c r="C90" s="140"/>
      <c r="D90" s="4"/>
      <c r="E90" s="4"/>
      <c r="F90" s="4"/>
      <c r="G90" s="4"/>
      <c r="H90" s="4"/>
      <c r="I90" s="4"/>
      <c r="J90" s="4"/>
      <c r="K90" s="12"/>
      <c r="L90" s="12"/>
      <c r="M90" s="12"/>
      <c r="N90" s="12"/>
      <c r="O90" s="12"/>
      <c r="P90" s="194"/>
      <c r="Q90" s="4"/>
      <c r="R90" s="4"/>
      <c r="S90" s="4"/>
      <c r="T90" s="4"/>
      <c r="U90" s="4"/>
      <c r="V90" s="12"/>
      <c r="W90" s="12"/>
      <c r="X90" s="12"/>
      <c r="Y90" s="12"/>
      <c r="Z90" s="12"/>
      <c r="AA90" s="12"/>
      <c r="AB90" s="12"/>
      <c r="AC90" s="194"/>
      <c r="AD90" s="4"/>
      <c r="AE90" s="4"/>
      <c r="AF90" s="4"/>
      <c r="AG90" s="4"/>
      <c r="AH90" s="4"/>
      <c r="AI90" s="12"/>
      <c r="AJ90" s="12"/>
      <c r="AK90" s="12"/>
      <c r="AL90" s="12"/>
      <c r="AM90" s="12"/>
      <c r="AN90" s="12"/>
      <c r="AO90" s="12"/>
    </row>
    <row r="91" spans="1:41" x14ac:dyDescent="0.3">
      <c r="A91" s="216"/>
      <c r="B91" s="218"/>
      <c r="C91" s="140"/>
      <c r="D91" s="4"/>
      <c r="E91" s="4"/>
      <c r="F91" s="4"/>
      <c r="G91" s="4"/>
      <c r="H91" s="4"/>
      <c r="I91" s="4"/>
      <c r="J91" s="4"/>
      <c r="K91" s="12"/>
      <c r="L91" s="12"/>
      <c r="M91" s="12"/>
      <c r="N91" s="12"/>
      <c r="O91" s="12"/>
      <c r="P91" s="194"/>
      <c r="Q91" s="4"/>
      <c r="R91" s="4"/>
      <c r="S91" s="4"/>
      <c r="T91" s="4"/>
      <c r="U91" s="4"/>
      <c r="V91" s="12"/>
      <c r="W91" s="12"/>
      <c r="X91" s="12"/>
      <c r="Y91" s="12"/>
      <c r="Z91" s="12"/>
      <c r="AA91" s="12"/>
      <c r="AB91" s="12"/>
      <c r="AC91" s="194"/>
      <c r="AD91" s="4"/>
      <c r="AE91" s="4"/>
      <c r="AF91" s="4"/>
      <c r="AG91" s="4"/>
      <c r="AH91" s="4"/>
      <c r="AI91" s="12"/>
      <c r="AJ91" s="12"/>
      <c r="AK91" s="12"/>
      <c r="AL91" s="12"/>
      <c r="AM91" s="12"/>
      <c r="AN91" s="12"/>
      <c r="AO91" s="12"/>
    </row>
    <row r="92" spans="1:41" ht="14.4" customHeight="1" x14ac:dyDescent="0.3">
      <c r="A92" s="409" t="s">
        <v>160</v>
      </c>
      <c r="B92" s="409"/>
      <c r="C92" s="409"/>
      <c r="D92" s="409"/>
      <c r="E92" s="130"/>
      <c r="F92" s="130"/>
      <c r="G92" s="130"/>
      <c r="H92" s="130"/>
      <c r="I92" s="130"/>
      <c r="J92" s="130"/>
      <c r="K92" s="130"/>
      <c r="L92" s="216"/>
      <c r="M92" s="216"/>
      <c r="N92" s="216"/>
      <c r="O92" s="216"/>
      <c r="P92" s="130"/>
      <c r="Q92" s="130"/>
      <c r="R92" s="130"/>
      <c r="S92" s="130"/>
      <c r="T92" s="130"/>
      <c r="U92" s="130"/>
      <c r="V92" s="130"/>
      <c r="W92" s="130"/>
      <c r="X92" s="130"/>
      <c r="Y92" s="216"/>
      <c r="Z92" s="216"/>
      <c r="AA92" s="216"/>
      <c r="AB92" s="216"/>
      <c r="AC92" s="130"/>
      <c r="AD92" s="130"/>
      <c r="AE92" s="130"/>
      <c r="AF92" s="130"/>
      <c r="AG92" s="130"/>
      <c r="AH92" s="130"/>
      <c r="AI92" s="130"/>
      <c r="AJ92" s="130"/>
      <c r="AK92" s="130"/>
      <c r="AL92" s="216"/>
      <c r="AM92" s="216"/>
      <c r="AN92" s="216"/>
      <c r="AO92" s="216"/>
    </row>
    <row r="93" spans="1:41" x14ac:dyDescent="0.3">
      <c r="A93" s="194"/>
      <c r="B93" s="194"/>
      <c r="C93" s="194"/>
      <c r="D93" s="194"/>
      <c r="E93" s="194"/>
      <c r="F93" s="194"/>
      <c r="G93" s="194"/>
      <c r="H93" s="194"/>
      <c r="I93" s="194"/>
      <c r="J93" s="194"/>
      <c r="K93" s="194"/>
      <c r="L93" s="202"/>
      <c r="M93" s="202"/>
      <c r="N93" s="202"/>
      <c r="O93" s="202"/>
      <c r="P93" s="194"/>
      <c r="Q93" s="394"/>
      <c r="R93" s="394"/>
      <c r="S93" s="394"/>
      <c r="T93" s="394"/>
      <c r="U93" s="394"/>
      <c r="V93" s="394"/>
      <c r="W93" s="394"/>
      <c r="X93" s="394"/>
      <c r="Y93" s="202"/>
      <c r="Z93" s="202"/>
      <c r="AA93" s="202"/>
      <c r="AB93" s="202"/>
      <c r="AC93" s="194"/>
      <c r="AD93" s="394"/>
      <c r="AE93" s="394"/>
      <c r="AF93" s="394"/>
      <c r="AG93" s="394"/>
      <c r="AH93" s="394"/>
      <c r="AI93" s="394"/>
      <c r="AJ93" s="394"/>
      <c r="AK93" s="394"/>
      <c r="AL93" s="202"/>
      <c r="AM93" s="202"/>
      <c r="AN93" s="202"/>
      <c r="AO93" s="202"/>
    </row>
    <row r="94" spans="1:41" x14ac:dyDescent="0.3">
      <c r="A94" s="194"/>
      <c r="B94" s="135" t="s">
        <v>161</v>
      </c>
      <c r="C94" s="194"/>
      <c r="D94" s="137"/>
      <c r="E94" s="138"/>
      <c r="F94" s="137"/>
      <c r="G94" s="137"/>
      <c r="H94" s="137"/>
      <c r="I94" s="137"/>
      <c r="J94" s="137"/>
      <c r="K94" s="137"/>
      <c r="L94" s="137"/>
      <c r="M94" s="139"/>
      <c r="N94" s="139"/>
      <c r="O94" s="139"/>
      <c r="P94" s="37"/>
      <c r="Q94" s="194"/>
      <c r="R94" s="194"/>
      <c r="S94" s="194"/>
      <c r="T94" s="194"/>
      <c r="U94" s="194"/>
      <c r="V94" s="194"/>
      <c r="W94" s="194"/>
      <c r="X94" s="194"/>
      <c r="Y94" s="194"/>
      <c r="Z94" s="194"/>
      <c r="AA94" s="194"/>
      <c r="AB94" s="194"/>
      <c r="AC94" s="194"/>
      <c r="AD94" s="194"/>
      <c r="AE94" s="194"/>
      <c r="AF94" s="194"/>
      <c r="AG94" s="194"/>
      <c r="AH94" s="194"/>
      <c r="AI94" s="194"/>
      <c r="AJ94" s="194"/>
      <c r="AK94" s="194"/>
      <c r="AL94" s="194"/>
      <c r="AM94" s="194"/>
      <c r="AN94" s="194"/>
      <c r="AO94" s="194"/>
    </row>
    <row r="95" spans="1:41" x14ac:dyDescent="0.3">
      <c r="A95" s="130" t="s">
        <v>18</v>
      </c>
      <c r="B95" s="135"/>
      <c r="C95" s="136" t="s">
        <v>0</v>
      </c>
      <c r="D95" s="106">
        <v>23984</v>
      </c>
      <c r="E95" s="106">
        <v>1774</v>
      </c>
      <c r="F95" s="137">
        <f>SUM(D95:E95)</f>
        <v>25758</v>
      </c>
      <c r="G95" s="106">
        <v>13765</v>
      </c>
      <c r="H95" s="106">
        <v>10311</v>
      </c>
      <c r="I95" s="121">
        <v>8439</v>
      </c>
      <c r="J95" s="137">
        <f>SUM(G95:I95)</f>
        <v>32515</v>
      </c>
      <c r="K95" s="137">
        <f>SUM(F95,J95)</f>
        <v>58273</v>
      </c>
      <c r="L95" s="137"/>
      <c r="M95" s="139"/>
      <c r="N95" s="139"/>
      <c r="O95" s="139"/>
      <c r="P95" s="194"/>
      <c r="Q95" s="106">
        <v>26742</v>
      </c>
      <c r="R95" s="106">
        <v>1815</v>
      </c>
      <c r="S95" s="137">
        <f>SUM(Q95:R95)</f>
        <v>28557</v>
      </c>
      <c r="T95" s="106">
        <v>15945</v>
      </c>
      <c r="U95" s="106">
        <v>11457</v>
      </c>
      <c r="V95" s="121">
        <v>8764</v>
      </c>
      <c r="W95" s="137">
        <f>SUM(T95:V95)</f>
        <v>36166</v>
      </c>
      <c r="X95" s="137">
        <f>SUM(S95,W95)</f>
        <v>64723</v>
      </c>
      <c r="Y95" s="137"/>
      <c r="Z95" s="139"/>
      <c r="AA95" s="139"/>
      <c r="AB95" s="139"/>
      <c r="AC95" s="194"/>
      <c r="AD95" s="106">
        <v>27567</v>
      </c>
      <c r="AE95" s="106">
        <v>1965</v>
      </c>
      <c r="AF95" s="137">
        <f>SUM(AD95:AE95)</f>
        <v>29532</v>
      </c>
      <c r="AG95" s="106">
        <v>16351</v>
      </c>
      <c r="AH95" s="106">
        <v>11775</v>
      </c>
      <c r="AI95" s="106">
        <v>9508</v>
      </c>
      <c r="AJ95" s="137">
        <f>SUM(AG95:AI95)</f>
        <v>37634</v>
      </c>
      <c r="AK95" s="137">
        <f>SUM(AF95,AJ95)</f>
        <v>67166</v>
      </c>
      <c r="AL95" s="137"/>
      <c r="AM95" s="139"/>
      <c r="AN95" s="139"/>
      <c r="AO95" s="139"/>
    </row>
    <row r="96" spans="1:41" x14ac:dyDescent="0.3">
      <c r="A96" s="130"/>
      <c r="B96" s="135"/>
      <c r="C96" s="140" t="s">
        <v>156</v>
      </c>
      <c r="D96" s="4">
        <f t="shared" ref="D96:K96" si="91">(D95-Q95)/Q95</f>
        <v>-0.10313364744596515</v>
      </c>
      <c r="E96" s="4">
        <f t="shared" si="91"/>
        <v>-2.2589531680440773E-2</v>
      </c>
      <c r="F96" s="4">
        <f t="shared" si="91"/>
        <v>-9.8014497321147184E-2</v>
      </c>
      <c r="G96" s="4">
        <f t="shared" si="91"/>
        <v>-0.13671997491376608</v>
      </c>
      <c r="H96" s="4">
        <f t="shared" si="91"/>
        <v>-0.10002618486514794</v>
      </c>
      <c r="I96" s="4">
        <f t="shared" si="91"/>
        <v>-3.7083523505248746E-2</v>
      </c>
      <c r="J96" s="4">
        <f t="shared" si="91"/>
        <v>-0.10095116960681302</v>
      </c>
      <c r="K96" s="4">
        <f t="shared" si="91"/>
        <v>-9.9655454784234349E-2</v>
      </c>
      <c r="L96" s="4"/>
      <c r="M96" s="63"/>
      <c r="N96" s="63"/>
      <c r="O96" s="63"/>
      <c r="P96" s="194"/>
      <c r="Q96" s="4">
        <f t="shared" ref="Q96:X96" si="92">(Q95-AD95)/AD95</f>
        <v>-2.9927086734138644E-2</v>
      </c>
      <c r="R96" s="4">
        <f t="shared" si="92"/>
        <v>-7.6335877862595422E-2</v>
      </c>
      <c r="S96" s="4">
        <f t="shared" si="92"/>
        <v>-3.3015034538805367E-2</v>
      </c>
      <c r="T96" s="4">
        <f t="shared" si="92"/>
        <v>-2.4830285609442847E-2</v>
      </c>
      <c r="U96" s="4">
        <f t="shared" si="92"/>
        <v>-2.7006369426751591E-2</v>
      </c>
      <c r="V96" s="4">
        <f t="shared" si="92"/>
        <v>-7.8249894825410185E-2</v>
      </c>
      <c r="W96" s="4">
        <f t="shared" si="92"/>
        <v>-3.9007280650475637E-2</v>
      </c>
      <c r="X96" s="4">
        <f t="shared" si="92"/>
        <v>-3.6372569454783669E-2</v>
      </c>
      <c r="Y96" s="4"/>
      <c r="Z96" s="63"/>
      <c r="AA96" s="63"/>
      <c r="AB96" s="63"/>
      <c r="AC96" s="194"/>
      <c r="AD96" s="4"/>
      <c r="AE96" s="4"/>
      <c r="AF96" s="4"/>
      <c r="AG96" s="4"/>
      <c r="AH96" s="4"/>
      <c r="AI96" s="4"/>
      <c r="AJ96" s="4"/>
      <c r="AK96" s="4"/>
      <c r="AL96" s="4"/>
      <c r="AM96" s="63"/>
      <c r="AN96" s="63"/>
      <c r="AO96" s="63"/>
    </row>
    <row r="97" spans="1:41" ht="14.4" customHeight="1" x14ac:dyDescent="0.3">
      <c r="A97" s="130" t="s">
        <v>150</v>
      </c>
      <c r="B97" s="135"/>
      <c r="C97" s="136"/>
      <c r="D97" s="106">
        <v>1365</v>
      </c>
      <c r="E97" s="106">
        <v>67</v>
      </c>
      <c r="F97" s="137">
        <f>SUM(D97:E97)</f>
        <v>1432</v>
      </c>
      <c r="G97" s="106">
        <v>393</v>
      </c>
      <c r="H97" s="106">
        <v>195</v>
      </c>
      <c r="I97" s="121">
        <v>193</v>
      </c>
      <c r="J97" s="137">
        <f>SUM(G97:I97)</f>
        <v>781</v>
      </c>
      <c r="K97" s="137">
        <f>SUM(F97,J97)</f>
        <v>2213</v>
      </c>
      <c r="L97" s="137"/>
      <c r="M97" s="139"/>
      <c r="N97" s="139"/>
      <c r="O97" s="139"/>
      <c r="P97" s="37"/>
      <c r="Q97" s="106">
        <v>1173</v>
      </c>
      <c r="R97" s="106">
        <v>47</v>
      </c>
      <c r="S97" s="137">
        <f>SUM(Q97:R97)</f>
        <v>1220</v>
      </c>
      <c r="T97" s="106">
        <v>404</v>
      </c>
      <c r="U97" s="106">
        <v>186</v>
      </c>
      <c r="V97" s="121">
        <v>208</v>
      </c>
      <c r="W97" s="137">
        <f>SUM(T97:V97)</f>
        <v>798</v>
      </c>
      <c r="X97" s="137">
        <f>SUM(S97,W97)</f>
        <v>2018</v>
      </c>
      <c r="Y97" s="137"/>
      <c r="Z97" s="139"/>
      <c r="AA97" s="139"/>
      <c r="AB97" s="139"/>
      <c r="AC97" s="194"/>
      <c r="AD97" s="106">
        <v>1210</v>
      </c>
      <c r="AE97" s="106">
        <v>51</v>
      </c>
      <c r="AF97" s="137">
        <f>SUM(AD97:AE97)</f>
        <v>1261</v>
      </c>
      <c r="AG97" s="106">
        <v>401</v>
      </c>
      <c r="AH97" s="106">
        <v>159</v>
      </c>
      <c r="AI97" s="106">
        <v>219</v>
      </c>
      <c r="AJ97" s="137">
        <f>SUM(AG97:AI97)</f>
        <v>779</v>
      </c>
      <c r="AK97" s="137">
        <f>SUM(AF97,AJ97)</f>
        <v>2040</v>
      </c>
      <c r="AL97" s="137"/>
      <c r="AM97" s="139"/>
      <c r="AN97" s="139"/>
      <c r="AO97" s="139"/>
    </row>
    <row r="98" spans="1:41" x14ac:dyDescent="0.3">
      <c r="A98" s="130"/>
      <c r="B98" s="135"/>
      <c r="C98" s="140"/>
      <c r="D98" s="4">
        <f t="shared" ref="D98:K98" si="93">(D97-Q97)/Q97</f>
        <v>0.16368286445012789</v>
      </c>
      <c r="E98" s="4">
        <f t="shared" si="93"/>
        <v>0.42553191489361702</v>
      </c>
      <c r="F98" s="4">
        <f t="shared" si="93"/>
        <v>0.17377049180327869</v>
      </c>
      <c r="G98" s="4">
        <f t="shared" si="93"/>
        <v>-2.7227722772277228E-2</v>
      </c>
      <c r="H98" s="4">
        <f t="shared" si="93"/>
        <v>4.8387096774193547E-2</v>
      </c>
      <c r="I98" s="4">
        <f t="shared" si="93"/>
        <v>-7.2115384615384609E-2</v>
      </c>
      <c r="J98" s="4">
        <f t="shared" si="93"/>
        <v>-2.1303258145363407E-2</v>
      </c>
      <c r="K98" s="4">
        <f t="shared" si="93"/>
        <v>9.6630327056491577E-2</v>
      </c>
      <c r="L98" s="4"/>
      <c r="M98" s="63"/>
      <c r="N98" s="63"/>
      <c r="O98" s="63"/>
      <c r="P98" s="194"/>
      <c r="Q98" s="4">
        <f t="shared" ref="Q98:X98" si="94">(Q97-AD97)/AD97</f>
        <v>-3.0578512396694214E-2</v>
      </c>
      <c r="R98" s="4">
        <f t="shared" si="94"/>
        <v>-7.8431372549019607E-2</v>
      </c>
      <c r="S98" s="4">
        <f t="shared" si="94"/>
        <v>-3.2513877874702619E-2</v>
      </c>
      <c r="T98" s="4">
        <f t="shared" si="94"/>
        <v>7.481296758104738E-3</v>
      </c>
      <c r="U98" s="4">
        <f t="shared" si="94"/>
        <v>0.16981132075471697</v>
      </c>
      <c r="V98" s="4">
        <f t="shared" si="94"/>
        <v>-5.0228310502283102E-2</v>
      </c>
      <c r="W98" s="4">
        <f t="shared" si="94"/>
        <v>2.4390243902439025E-2</v>
      </c>
      <c r="X98" s="4">
        <f t="shared" si="94"/>
        <v>-1.0784313725490196E-2</v>
      </c>
      <c r="Y98" s="4"/>
      <c r="Z98" s="63"/>
      <c r="AA98" s="63"/>
      <c r="AB98" s="63"/>
      <c r="AC98" s="194"/>
      <c r="AD98" s="4"/>
      <c r="AE98" s="4"/>
      <c r="AF98" s="4"/>
      <c r="AG98" s="4"/>
      <c r="AH98" s="4"/>
      <c r="AI98" s="4"/>
      <c r="AJ98" s="4"/>
      <c r="AK98" s="4"/>
      <c r="AL98" s="4"/>
      <c r="AM98" s="63"/>
      <c r="AN98" s="63"/>
      <c r="AO98" s="63"/>
    </row>
    <row r="99" spans="1:41" ht="14.4" customHeight="1" x14ac:dyDescent="0.3">
      <c r="A99" s="130" t="s">
        <v>142</v>
      </c>
      <c r="B99" s="135"/>
      <c r="C99" s="136"/>
      <c r="D99" s="137">
        <f t="shared" ref="D99:K99" si="95">SUM(D97,D95)</f>
        <v>25349</v>
      </c>
      <c r="E99" s="137">
        <f t="shared" si="95"/>
        <v>1841</v>
      </c>
      <c r="F99" s="137">
        <f t="shared" si="95"/>
        <v>27190</v>
      </c>
      <c r="G99" s="137">
        <f t="shared" si="95"/>
        <v>14158</v>
      </c>
      <c r="H99" s="137">
        <f t="shared" si="95"/>
        <v>10506</v>
      </c>
      <c r="I99" s="137">
        <f t="shared" si="95"/>
        <v>8632</v>
      </c>
      <c r="J99" s="137">
        <f t="shared" si="95"/>
        <v>33296</v>
      </c>
      <c r="K99" s="137">
        <f t="shared" si="95"/>
        <v>60486</v>
      </c>
      <c r="L99" s="137"/>
      <c r="M99" s="139"/>
      <c r="N99" s="139"/>
      <c r="O99" s="139"/>
      <c r="P99" s="37"/>
      <c r="Q99" s="137">
        <f t="shared" ref="Q99:X99" si="96">SUM(Q97,Q95)</f>
        <v>27915</v>
      </c>
      <c r="R99" s="137">
        <f t="shared" si="96"/>
        <v>1862</v>
      </c>
      <c r="S99" s="137">
        <f t="shared" si="96"/>
        <v>29777</v>
      </c>
      <c r="T99" s="137">
        <f t="shared" si="96"/>
        <v>16349</v>
      </c>
      <c r="U99" s="137">
        <f t="shared" si="96"/>
        <v>11643</v>
      </c>
      <c r="V99" s="137">
        <f t="shared" si="96"/>
        <v>8972</v>
      </c>
      <c r="W99" s="137">
        <f t="shared" si="96"/>
        <v>36964</v>
      </c>
      <c r="X99" s="137">
        <f t="shared" si="96"/>
        <v>66741</v>
      </c>
      <c r="Y99" s="137"/>
      <c r="Z99" s="139"/>
      <c r="AA99" s="139"/>
      <c r="AB99" s="139"/>
      <c r="AC99" s="194"/>
      <c r="AD99" s="137">
        <f t="shared" ref="AD99:AK99" si="97">SUM(AD97,AD95)</f>
        <v>28777</v>
      </c>
      <c r="AE99" s="137">
        <f t="shared" si="97"/>
        <v>2016</v>
      </c>
      <c r="AF99" s="137">
        <f t="shared" si="97"/>
        <v>30793</v>
      </c>
      <c r="AG99" s="137">
        <f t="shared" si="97"/>
        <v>16752</v>
      </c>
      <c r="AH99" s="137">
        <f t="shared" si="97"/>
        <v>11934</v>
      </c>
      <c r="AI99" s="137">
        <f t="shared" si="97"/>
        <v>9727</v>
      </c>
      <c r="AJ99" s="137">
        <f t="shared" si="97"/>
        <v>38413</v>
      </c>
      <c r="AK99" s="137">
        <f t="shared" si="97"/>
        <v>69206</v>
      </c>
      <c r="AL99" s="137"/>
      <c r="AM99" s="139"/>
      <c r="AN99" s="139"/>
      <c r="AO99" s="139"/>
    </row>
    <row r="100" spans="1:41" x14ac:dyDescent="0.3">
      <c r="A100" s="130"/>
      <c r="B100" s="135"/>
      <c r="C100" s="140"/>
      <c r="D100" s="4">
        <f t="shared" ref="D100:K100" si="98">(D99-Q99)/Q99</f>
        <v>-9.1921905785420019E-2</v>
      </c>
      <c r="E100" s="4">
        <f t="shared" si="98"/>
        <v>-1.1278195488721804E-2</v>
      </c>
      <c r="F100" s="4">
        <f t="shared" si="98"/>
        <v>-8.6879134902777308E-2</v>
      </c>
      <c r="G100" s="4">
        <f t="shared" si="98"/>
        <v>-0.13401431280200624</v>
      </c>
      <c r="H100" s="4">
        <f t="shared" si="98"/>
        <v>-9.765524349394486E-2</v>
      </c>
      <c r="I100" s="4">
        <f t="shared" si="98"/>
        <v>-3.7895675434685687E-2</v>
      </c>
      <c r="J100" s="4">
        <f t="shared" si="98"/>
        <v>-9.9231684882588461E-2</v>
      </c>
      <c r="K100" s="4">
        <f t="shared" si="98"/>
        <v>-9.3720501640670653E-2</v>
      </c>
      <c r="L100" s="4"/>
      <c r="M100" s="63"/>
      <c r="N100" s="63"/>
      <c r="O100" s="63"/>
      <c r="P100" s="194"/>
      <c r="Q100" s="4">
        <f t="shared" ref="Q100:X100" si="99">(Q99-AD99)/AD99</f>
        <v>-2.9954477534141849E-2</v>
      </c>
      <c r="R100" s="4">
        <f t="shared" si="99"/>
        <v>-7.6388888888888895E-2</v>
      </c>
      <c r="S100" s="4">
        <f t="shared" si="99"/>
        <v>-3.2994511739681098E-2</v>
      </c>
      <c r="T100" s="4">
        <f t="shared" si="99"/>
        <v>-2.4056829035339063E-2</v>
      </c>
      <c r="U100" s="4">
        <f t="shared" si="99"/>
        <v>-2.4384112619406737E-2</v>
      </c>
      <c r="V100" s="4">
        <f t="shared" si="99"/>
        <v>-7.7618998663513933E-2</v>
      </c>
      <c r="W100" s="4">
        <f t="shared" si="99"/>
        <v>-3.7721604665087338E-2</v>
      </c>
      <c r="X100" s="4">
        <f t="shared" si="99"/>
        <v>-3.5618298991416927E-2</v>
      </c>
      <c r="Y100" s="4"/>
      <c r="Z100" s="63"/>
      <c r="AA100" s="63"/>
      <c r="AB100" s="63"/>
      <c r="AC100" s="194"/>
      <c r="AD100" s="4"/>
      <c r="AE100" s="4"/>
      <c r="AF100" s="4"/>
      <c r="AG100" s="4"/>
      <c r="AH100" s="4"/>
      <c r="AI100" s="4"/>
      <c r="AJ100" s="4"/>
      <c r="AK100" s="4"/>
      <c r="AL100" s="4"/>
      <c r="AM100" s="63"/>
      <c r="AN100" s="63"/>
      <c r="AO100" s="63"/>
    </row>
    <row r="101" spans="1:41" x14ac:dyDescent="0.3">
      <c r="A101" s="130" t="s">
        <v>11</v>
      </c>
      <c r="B101" s="135"/>
      <c r="C101" s="136" t="s">
        <v>0</v>
      </c>
      <c r="D101" s="106">
        <v>21102</v>
      </c>
      <c r="E101" s="106">
        <v>498</v>
      </c>
      <c r="F101" s="137">
        <f>SUM(D101:E101)</f>
        <v>21600</v>
      </c>
      <c r="G101" s="106">
        <v>15961</v>
      </c>
      <c r="H101" s="106">
        <v>9646</v>
      </c>
      <c r="I101" s="121">
        <v>3418</v>
      </c>
      <c r="J101" s="137">
        <f>SUM(G101:I101)</f>
        <v>29025</v>
      </c>
      <c r="K101" s="137">
        <f>SUM(F101,J101)</f>
        <v>50625</v>
      </c>
      <c r="L101" s="137"/>
      <c r="M101" s="139"/>
      <c r="N101" s="139"/>
      <c r="O101" s="139"/>
      <c r="P101" s="194"/>
      <c r="Q101" s="106">
        <v>19291</v>
      </c>
      <c r="R101" s="106">
        <v>572</v>
      </c>
      <c r="S101" s="137">
        <f>SUM(Q101:R101)</f>
        <v>19863</v>
      </c>
      <c r="T101" s="106">
        <v>17180</v>
      </c>
      <c r="U101" s="106">
        <v>10286</v>
      </c>
      <c r="V101" s="121">
        <v>3307</v>
      </c>
      <c r="W101" s="137">
        <f>SUM(T101:V101)</f>
        <v>30773</v>
      </c>
      <c r="X101" s="137">
        <f>SUM(S101,W101)</f>
        <v>50636</v>
      </c>
      <c r="Y101" s="137"/>
      <c r="Z101" s="139"/>
      <c r="AA101" s="139"/>
      <c r="AB101" s="139"/>
      <c r="AC101" s="194"/>
      <c r="AD101" s="106">
        <v>20051</v>
      </c>
      <c r="AE101" s="106">
        <v>520</v>
      </c>
      <c r="AF101" s="137">
        <f>SUM(AD101:AE101)</f>
        <v>20571</v>
      </c>
      <c r="AG101" s="106">
        <v>17076</v>
      </c>
      <c r="AH101" s="106">
        <v>10256</v>
      </c>
      <c r="AI101" s="106">
        <v>3584</v>
      </c>
      <c r="AJ101" s="137">
        <f>SUM(AG101:AI101)</f>
        <v>30916</v>
      </c>
      <c r="AK101" s="137">
        <f>SUM(AF101,AJ101)</f>
        <v>51487</v>
      </c>
      <c r="AL101" s="137"/>
      <c r="AM101" s="139"/>
      <c r="AN101" s="139"/>
      <c r="AO101" s="139"/>
    </row>
    <row r="102" spans="1:41" x14ac:dyDescent="0.3">
      <c r="A102" s="130"/>
      <c r="B102" s="135"/>
      <c r="C102" s="140" t="s">
        <v>156</v>
      </c>
      <c r="D102" s="4">
        <f t="shared" ref="D102:K102" si="100">(D101-Q101)/Q101</f>
        <v>9.3877974184853039E-2</v>
      </c>
      <c r="E102" s="4">
        <f t="shared" si="100"/>
        <v>-0.12937062937062938</v>
      </c>
      <c r="F102" s="4">
        <f t="shared" si="100"/>
        <v>8.744902582691437E-2</v>
      </c>
      <c r="G102" s="4">
        <f t="shared" si="100"/>
        <v>-7.0954598370197908E-2</v>
      </c>
      <c r="H102" s="4">
        <f t="shared" si="100"/>
        <v>-6.2220493875170133E-2</v>
      </c>
      <c r="I102" s="4">
        <f t="shared" si="100"/>
        <v>3.3565164801935291E-2</v>
      </c>
      <c r="J102" s="4">
        <f t="shared" si="100"/>
        <v>-5.6803041627400644E-2</v>
      </c>
      <c r="K102" s="4">
        <f t="shared" si="100"/>
        <v>-2.1723674855833795E-4</v>
      </c>
      <c r="L102" s="4"/>
      <c r="M102" s="63"/>
      <c r="N102" s="63"/>
      <c r="O102" s="63"/>
      <c r="P102" s="194"/>
      <c r="Q102" s="4">
        <f t="shared" ref="Q102:X102" si="101">(Q101-AD101)/AD101</f>
        <v>-3.7903346466510397E-2</v>
      </c>
      <c r="R102" s="4">
        <f t="shared" si="101"/>
        <v>0.1</v>
      </c>
      <c r="S102" s="4">
        <f t="shared" si="101"/>
        <v>-3.4417383695493659E-2</v>
      </c>
      <c r="T102" s="4">
        <f t="shared" si="101"/>
        <v>6.0904193019442488E-3</v>
      </c>
      <c r="U102" s="4">
        <f t="shared" si="101"/>
        <v>2.9251170046801873E-3</v>
      </c>
      <c r="V102" s="4">
        <f t="shared" si="101"/>
        <v>-7.7287946428571425E-2</v>
      </c>
      <c r="W102" s="4">
        <f t="shared" si="101"/>
        <v>-4.625436667097943E-3</v>
      </c>
      <c r="X102" s="4">
        <f t="shared" si="101"/>
        <v>-1.6528444073261213E-2</v>
      </c>
      <c r="Y102" s="4"/>
      <c r="Z102" s="63"/>
      <c r="AA102" s="63"/>
      <c r="AB102" s="63"/>
      <c r="AC102" s="194"/>
      <c r="AD102" s="4"/>
      <c r="AE102" s="4"/>
      <c r="AF102" s="4"/>
      <c r="AG102" s="4"/>
      <c r="AH102" s="4"/>
      <c r="AI102" s="4"/>
      <c r="AJ102" s="4"/>
      <c r="AK102" s="4"/>
      <c r="AL102" s="4"/>
      <c r="AM102" s="63"/>
      <c r="AN102" s="63"/>
      <c r="AO102" s="63"/>
    </row>
    <row r="103" spans="1:41" x14ac:dyDescent="0.3">
      <c r="A103" s="130" t="s">
        <v>16</v>
      </c>
      <c r="B103" s="135"/>
      <c r="C103" s="136" t="s">
        <v>0</v>
      </c>
      <c r="D103" s="106">
        <v>16296</v>
      </c>
      <c r="E103" s="106">
        <v>479</v>
      </c>
      <c r="F103" s="137">
        <f>SUM(D103:E103)</f>
        <v>16775</v>
      </c>
      <c r="G103" s="106">
        <v>8455</v>
      </c>
      <c r="H103" s="106">
        <v>7295</v>
      </c>
      <c r="I103" s="121">
        <v>3360</v>
      </c>
      <c r="J103" s="137">
        <f>SUM(G103:I103)</f>
        <v>19110</v>
      </c>
      <c r="K103" s="137">
        <f>SUM(F103,J103)</f>
        <v>35885</v>
      </c>
      <c r="L103" s="137"/>
      <c r="M103" s="139"/>
      <c r="N103" s="139"/>
      <c r="O103" s="139"/>
      <c r="P103" s="194"/>
      <c r="Q103" s="106">
        <v>14418</v>
      </c>
      <c r="R103" s="106">
        <v>466</v>
      </c>
      <c r="S103" s="137">
        <f>SUM(Q103:R103)</f>
        <v>14884</v>
      </c>
      <c r="T103" s="106">
        <v>8360</v>
      </c>
      <c r="U103" s="106">
        <v>7942</v>
      </c>
      <c r="V103" s="121">
        <v>3268</v>
      </c>
      <c r="W103" s="137">
        <f>SUM(T103:V103)</f>
        <v>19570</v>
      </c>
      <c r="X103" s="137">
        <f>SUM(S103,W103)</f>
        <v>34454</v>
      </c>
      <c r="Y103" s="137"/>
      <c r="Z103" s="139"/>
      <c r="AA103" s="139"/>
      <c r="AB103" s="139"/>
      <c r="AC103" s="194"/>
      <c r="AD103" s="106">
        <v>13974</v>
      </c>
      <c r="AE103" s="106">
        <v>458</v>
      </c>
      <c r="AF103" s="137">
        <f>SUM(AD103:AE103)</f>
        <v>14432</v>
      </c>
      <c r="AG103" s="106">
        <v>8134</v>
      </c>
      <c r="AH103" s="106">
        <v>7609</v>
      </c>
      <c r="AI103" s="106">
        <v>3234</v>
      </c>
      <c r="AJ103" s="137">
        <f>SUM(AG103:AI103)</f>
        <v>18977</v>
      </c>
      <c r="AK103" s="137">
        <f>SUM(AF103,AJ103)</f>
        <v>33409</v>
      </c>
      <c r="AL103" s="137"/>
      <c r="AM103" s="139"/>
      <c r="AN103" s="139"/>
      <c r="AO103" s="139"/>
    </row>
    <row r="104" spans="1:41" x14ac:dyDescent="0.3">
      <c r="A104" s="130"/>
      <c r="B104" s="135"/>
      <c r="C104" s="140" t="s">
        <v>156</v>
      </c>
      <c r="D104" s="4">
        <f t="shared" ref="D104:K104" si="102">(D103-Q103)/Q103</f>
        <v>0.13025384935497294</v>
      </c>
      <c r="E104" s="4">
        <f t="shared" si="102"/>
        <v>2.7896995708154508E-2</v>
      </c>
      <c r="F104" s="4">
        <f t="shared" si="102"/>
        <v>0.12704918032786885</v>
      </c>
      <c r="G104" s="4">
        <f t="shared" si="102"/>
        <v>1.1363636363636364E-2</v>
      </c>
      <c r="H104" s="4">
        <f t="shared" si="102"/>
        <v>-8.1465625786955431E-2</v>
      </c>
      <c r="I104" s="4">
        <f t="shared" si="102"/>
        <v>2.8151774785801713E-2</v>
      </c>
      <c r="J104" s="4">
        <f t="shared" si="102"/>
        <v>-2.3505365355135411E-2</v>
      </c>
      <c r="K104" s="4">
        <f t="shared" si="102"/>
        <v>4.1533639054971844E-2</v>
      </c>
      <c r="L104" s="4"/>
      <c r="M104" s="63"/>
      <c r="N104" s="63"/>
      <c r="O104" s="63"/>
      <c r="P104" s="194"/>
      <c r="Q104" s="4">
        <f t="shared" ref="Q104:X104" si="103">(Q103-AD103)/AD103</f>
        <v>3.1773293258909402E-2</v>
      </c>
      <c r="R104" s="4">
        <f t="shared" si="103"/>
        <v>1.7467248908296942E-2</v>
      </c>
      <c r="S104" s="4">
        <f t="shared" si="103"/>
        <v>3.1319290465631928E-2</v>
      </c>
      <c r="T104" s="4">
        <f t="shared" si="103"/>
        <v>2.7784607819031228E-2</v>
      </c>
      <c r="U104" s="4">
        <f t="shared" si="103"/>
        <v>4.3763963727165199E-2</v>
      </c>
      <c r="V104" s="4">
        <f t="shared" si="103"/>
        <v>1.0513296227581941E-2</v>
      </c>
      <c r="W104" s="4">
        <f t="shared" si="103"/>
        <v>3.1248353269747588E-2</v>
      </c>
      <c r="X104" s="4">
        <f t="shared" si="103"/>
        <v>3.1278996677541977E-2</v>
      </c>
      <c r="Y104" s="4"/>
      <c r="Z104" s="63"/>
      <c r="AA104" s="63"/>
      <c r="AB104" s="63"/>
      <c r="AC104" s="194"/>
      <c r="AD104" s="4"/>
      <c r="AE104" s="4"/>
      <c r="AF104" s="4"/>
      <c r="AG104" s="4"/>
      <c r="AH104" s="4"/>
      <c r="AI104" s="4"/>
      <c r="AJ104" s="4"/>
      <c r="AK104" s="4"/>
      <c r="AL104" s="4"/>
      <c r="AM104" s="63"/>
      <c r="AN104" s="63"/>
      <c r="AO104" s="63"/>
    </row>
    <row r="105" spans="1:41" x14ac:dyDescent="0.3">
      <c r="A105" s="130" t="s">
        <v>17</v>
      </c>
      <c r="B105" s="135"/>
      <c r="C105" s="136" t="s">
        <v>0</v>
      </c>
      <c r="D105" s="106">
        <v>8319</v>
      </c>
      <c r="E105" s="106">
        <v>209</v>
      </c>
      <c r="F105" s="137">
        <f>SUM(D105:E105)</f>
        <v>8528</v>
      </c>
      <c r="G105" s="106">
        <v>2820</v>
      </c>
      <c r="H105" s="106">
        <v>1773</v>
      </c>
      <c r="I105" s="121">
        <v>1124</v>
      </c>
      <c r="J105" s="137">
        <f>SUM(G105:I105)</f>
        <v>5717</v>
      </c>
      <c r="K105" s="137">
        <f>SUM(F105,J105)</f>
        <v>14245</v>
      </c>
      <c r="L105" s="137"/>
      <c r="M105" s="139"/>
      <c r="N105" s="139"/>
      <c r="O105" s="139"/>
      <c r="P105" s="194"/>
      <c r="Q105" s="106">
        <v>9793</v>
      </c>
      <c r="R105" s="106">
        <v>272</v>
      </c>
      <c r="S105" s="137">
        <f>SUM(Q105:R105)</f>
        <v>10065</v>
      </c>
      <c r="T105" s="106">
        <v>3309</v>
      </c>
      <c r="U105" s="106">
        <v>2334</v>
      </c>
      <c r="V105" s="121">
        <v>1271</v>
      </c>
      <c r="W105" s="137">
        <f>SUM(T105:V105)</f>
        <v>6914</v>
      </c>
      <c r="X105" s="137">
        <f>SUM(S105,W105)</f>
        <v>16979</v>
      </c>
      <c r="Y105" s="137"/>
      <c r="Z105" s="139"/>
      <c r="AA105" s="139"/>
      <c r="AB105" s="139"/>
      <c r="AC105" s="194"/>
      <c r="AD105" s="106">
        <v>8081</v>
      </c>
      <c r="AE105" s="106">
        <v>182</v>
      </c>
      <c r="AF105" s="137">
        <f>SUM(AD105:AE105)</f>
        <v>8263</v>
      </c>
      <c r="AG105" s="106">
        <v>2878</v>
      </c>
      <c r="AH105" s="106">
        <v>1762</v>
      </c>
      <c r="AI105" s="106">
        <v>1021</v>
      </c>
      <c r="AJ105" s="137">
        <f>SUM(AG105:AI105)</f>
        <v>5661</v>
      </c>
      <c r="AK105" s="137">
        <f>SUM(AF105,AJ105)</f>
        <v>13924</v>
      </c>
      <c r="AL105" s="137"/>
      <c r="AM105" s="139"/>
      <c r="AN105" s="139"/>
      <c r="AO105" s="139"/>
    </row>
    <row r="106" spans="1:41" x14ac:dyDescent="0.3">
      <c r="A106" s="130"/>
      <c r="B106" s="135"/>
      <c r="C106" s="140" t="s">
        <v>156</v>
      </c>
      <c r="D106" s="4">
        <f t="shared" ref="D106:K106" si="104">(D105-Q105)/Q105</f>
        <v>-0.15051567446134995</v>
      </c>
      <c r="E106" s="4">
        <f t="shared" si="104"/>
        <v>-0.23161764705882354</v>
      </c>
      <c r="F106" s="4">
        <f t="shared" si="104"/>
        <v>-0.15270740188772974</v>
      </c>
      <c r="G106" s="4">
        <f t="shared" si="104"/>
        <v>-0.14777878513145964</v>
      </c>
      <c r="H106" s="4">
        <f t="shared" si="104"/>
        <v>-0.24035989717223649</v>
      </c>
      <c r="I106" s="4">
        <f t="shared" si="104"/>
        <v>-0.11565696302124312</v>
      </c>
      <c r="J106" s="4">
        <f t="shared" si="104"/>
        <v>-0.1731269887185421</v>
      </c>
      <c r="K106" s="4">
        <f t="shared" si="104"/>
        <v>-0.16102243948406855</v>
      </c>
      <c r="L106" s="4"/>
      <c r="M106" s="63"/>
      <c r="N106" s="63"/>
      <c r="O106" s="63"/>
      <c r="P106" s="194"/>
      <c r="Q106" s="4">
        <f t="shared" ref="Q106:X106" si="105">(Q105-AD105)/AD105</f>
        <v>0.21185496844449944</v>
      </c>
      <c r="R106" s="4">
        <f t="shared" si="105"/>
        <v>0.49450549450549453</v>
      </c>
      <c r="S106" s="4">
        <f t="shared" si="105"/>
        <v>0.21808060026624712</v>
      </c>
      <c r="T106" s="4">
        <f t="shared" si="105"/>
        <v>0.14975677553856845</v>
      </c>
      <c r="U106" s="4">
        <f t="shared" si="105"/>
        <v>0.32463110102156639</v>
      </c>
      <c r="V106" s="4">
        <f t="shared" si="105"/>
        <v>0.24485798237022527</v>
      </c>
      <c r="W106" s="4">
        <f t="shared" si="105"/>
        <v>0.2213389860448684</v>
      </c>
      <c r="X106" s="4">
        <f t="shared" si="105"/>
        <v>0.21940534329215744</v>
      </c>
      <c r="Y106" s="4"/>
      <c r="Z106" s="63"/>
      <c r="AA106" s="63"/>
      <c r="AB106" s="63"/>
      <c r="AC106" s="194"/>
      <c r="AD106" s="4"/>
      <c r="AE106" s="4"/>
      <c r="AF106" s="4"/>
      <c r="AG106" s="4"/>
      <c r="AH106" s="4"/>
      <c r="AI106" s="4"/>
      <c r="AJ106" s="4"/>
      <c r="AK106" s="4"/>
      <c r="AL106" s="4"/>
      <c r="AM106" s="63"/>
      <c r="AN106" s="63"/>
      <c r="AO106" s="63"/>
    </row>
    <row r="107" spans="1:41" ht="14.4" customHeight="1" x14ac:dyDescent="0.3">
      <c r="A107" s="130" t="s">
        <v>145</v>
      </c>
      <c r="B107" s="135"/>
      <c r="C107" s="136"/>
      <c r="D107" s="137">
        <f t="shared" ref="D107:K107" si="106">SUM(D105,D103,D101)</f>
        <v>45717</v>
      </c>
      <c r="E107" s="137">
        <f t="shared" si="106"/>
        <v>1186</v>
      </c>
      <c r="F107" s="137">
        <f t="shared" si="106"/>
        <v>46903</v>
      </c>
      <c r="G107" s="137">
        <f t="shared" si="106"/>
        <v>27236</v>
      </c>
      <c r="H107" s="137">
        <f t="shared" si="106"/>
        <v>18714</v>
      </c>
      <c r="I107" s="137">
        <f t="shared" si="106"/>
        <v>7902</v>
      </c>
      <c r="J107" s="137">
        <f t="shared" si="106"/>
        <v>53852</v>
      </c>
      <c r="K107" s="137">
        <f t="shared" si="106"/>
        <v>100755</v>
      </c>
      <c r="L107" s="137"/>
      <c r="M107" s="139"/>
      <c r="N107" s="139"/>
      <c r="O107" s="139"/>
      <c r="P107" s="194"/>
      <c r="Q107" s="137">
        <f t="shared" ref="Q107:X107" si="107">SUM(Q105,Q103,Q101)</f>
        <v>43502</v>
      </c>
      <c r="R107" s="137">
        <f t="shared" si="107"/>
        <v>1310</v>
      </c>
      <c r="S107" s="137">
        <f t="shared" si="107"/>
        <v>44812</v>
      </c>
      <c r="T107" s="137">
        <f t="shared" si="107"/>
        <v>28849</v>
      </c>
      <c r="U107" s="137">
        <f t="shared" si="107"/>
        <v>20562</v>
      </c>
      <c r="V107" s="137">
        <f t="shared" si="107"/>
        <v>7846</v>
      </c>
      <c r="W107" s="137">
        <f t="shared" si="107"/>
        <v>57257</v>
      </c>
      <c r="X107" s="137">
        <f t="shared" si="107"/>
        <v>102069</v>
      </c>
      <c r="Y107" s="137"/>
      <c r="Z107" s="139"/>
      <c r="AA107" s="139"/>
      <c r="AB107" s="139"/>
      <c r="AC107" s="194"/>
      <c r="AD107" s="137">
        <f t="shared" ref="AD107:AK107" si="108">SUM(AD105,AD103,AD101)</f>
        <v>42106</v>
      </c>
      <c r="AE107" s="137">
        <f t="shared" si="108"/>
        <v>1160</v>
      </c>
      <c r="AF107" s="137">
        <f t="shared" si="108"/>
        <v>43266</v>
      </c>
      <c r="AG107" s="137">
        <f t="shared" si="108"/>
        <v>28088</v>
      </c>
      <c r="AH107" s="137">
        <f t="shared" si="108"/>
        <v>19627</v>
      </c>
      <c r="AI107" s="137">
        <f t="shared" si="108"/>
        <v>7839</v>
      </c>
      <c r="AJ107" s="137">
        <f t="shared" si="108"/>
        <v>55554</v>
      </c>
      <c r="AK107" s="137">
        <f t="shared" si="108"/>
        <v>98820</v>
      </c>
      <c r="AL107" s="137"/>
      <c r="AM107" s="139"/>
      <c r="AN107" s="139"/>
      <c r="AO107" s="139"/>
    </row>
    <row r="108" spans="1:41" x14ac:dyDescent="0.3">
      <c r="A108" s="130"/>
      <c r="B108" s="135"/>
      <c r="C108" s="140"/>
      <c r="D108" s="4">
        <f t="shared" ref="D108:K108" si="109">(D107-Q107)/Q107</f>
        <v>5.091719920923176E-2</v>
      </c>
      <c r="E108" s="4">
        <f t="shared" si="109"/>
        <v>-9.465648854961832E-2</v>
      </c>
      <c r="F108" s="4">
        <f t="shared" si="109"/>
        <v>4.6661608497723821E-2</v>
      </c>
      <c r="G108" s="4">
        <f t="shared" si="109"/>
        <v>-5.5911816700752195E-2</v>
      </c>
      <c r="H108" s="4">
        <f t="shared" si="109"/>
        <v>-8.9874525824336152E-2</v>
      </c>
      <c r="I108" s="4">
        <f t="shared" si="109"/>
        <v>7.1373948508794286E-3</v>
      </c>
      <c r="J108" s="4">
        <f t="shared" si="109"/>
        <v>-5.9468711249279563E-2</v>
      </c>
      <c r="K108" s="4">
        <f t="shared" si="109"/>
        <v>-1.2873644299444494E-2</v>
      </c>
      <c r="L108" s="4"/>
      <c r="M108" s="63"/>
      <c r="N108" s="63"/>
      <c r="O108" s="63"/>
      <c r="P108" s="194"/>
      <c r="Q108" s="4">
        <f t="shared" ref="Q108:X108" si="110">(Q107-AD107)/AD107</f>
        <v>3.3154419797653538E-2</v>
      </c>
      <c r="R108" s="4">
        <f t="shared" si="110"/>
        <v>0.12931034482758622</v>
      </c>
      <c r="S108" s="4">
        <f t="shared" si="110"/>
        <v>3.5732445800397541E-2</v>
      </c>
      <c r="T108" s="4">
        <f t="shared" si="110"/>
        <v>2.7093420677869552E-2</v>
      </c>
      <c r="U108" s="4">
        <f t="shared" si="110"/>
        <v>4.763845722728894E-2</v>
      </c>
      <c r="V108" s="4">
        <f t="shared" si="110"/>
        <v>8.9297104222477359E-4</v>
      </c>
      <c r="W108" s="4">
        <f t="shared" si="110"/>
        <v>3.065485833603341E-2</v>
      </c>
      <c r="X108" s="4">
        <f t="shared" si="110"/>
        <v>3.2877959927140252E-2</v>
      </c>
      <c r="Y108" s="4"/>
      <c r="Z108" s="63"/>
      <c r="AA108" s="63"/>
      <c r="AB108" s="63"/>
      <c r="AC108" s="194"/>
      <c r="AD108" s="4"/>
      <c r="AE108" s="4"/>
      <c r="AF108" s="4"/>
      <c r="AG108" s="4"/>
      <c r="AH108" s="4"/>
      <c r="AI108" s="4"/>
      <c r="AJ108" s="4"/>
      <c r="AK108" s="4"/>
      <c r="AL108" s="4"/>
      <c r="AM108" s="63"/>
      <c r="AN108" s="63"/>
      <c r="AO108" s="63"/>
    </row>
    <row r="109" spans="1:41" x14ac:dyDescent="0.3">
      <c r="A109" s="216" t="s">
        <v>146</v>
      </c>
      <c r="B109" s="135"/>
      <c r="C109" s="140" t="s">
        <v>0</v>
      </c>
      <c r="D109" s="137">
        <f>SUM(D107,D99)</f>
        <v>71066</v>
      </c>
      <c r="E109" s="137">
        <f>SUM(E107,E99)</f>
        <v>3027</v>
      </c>
      <c r="F109" s="137">
        <f>SUM(D109:E109)</f>
        <v>74093</v>
      </c>
      <c r="G109" s="137">
        <f>SUM(G107,G99)</f>
        <v>41394</v>
      </c>
      <c r="H109" s="137">
        <f>SUM(H107,H99)</f>
        <v>29220</v>
      </c>
      <c r="I109" s="137">
        <f>SUM(I107,I99)</f>
        <v>16534</v>
      </c>
      <c r="J109" s="137">
        <f>SUM(G109:I109)</f>
        <v>87148</v>
      </c>
      <c r="K109" s="137">
        <f>SUM(F109,J109)</f>
        <v>161241</v>
      </c>
      <c r="L109" s="137"/>
      <c r="M109" s="139"/>
      <c r="N109" s="139"/>
      <c r="O109" s="139"/>
      <c r="P109" s="194"/>
      <c r="Q109" s="137">
        <f>SUM(Q107,Q99)</f>
        <v>71417</v>
      </c>
      <c r="R109" s="137">
        <f>SUM(R107,R99)</f>
        <v>3172</v>
      </c>
      <c r="S109" s="137">
        <f>SUM(Q109:R109)</f>
        <v>74589</v>
      </c>
      <c r="T109" s="137">
        <f>SUM(T107,T99)</f>
        <v>45198</v>
      </c>
      <c r="U109" s="137">
        <f>SUM(U107,U99)</f>
        <v>32205</v>
      </c>
      <c r="V109" s="137">
        <f>SUM(V107,V99)</f>
        <v>16818</v>
      </c>
      <c r="W109" s="137">
        <f>SUM(T109:V109)</f>
        <v>94221</v>
      </c>
      <c r="X109" s="137">
        <f>SUM(S109,W109)</f>
        <v>168810</v>
      </c>
      <c r="Y109" s="137"/>
      <c r="Z109" s="139"/>
      <c r="AA109" s="139"/>
      <c r="AB109" s="139"/>
      <c r="AC109" s="194"/>
      <c r="AD109" s="137">
        <f>SUM(AD107,AD99)</f>
        <v>70883</v>
      </c>
      <c r="AE109" s="137">
        <f>SUM(AE107,AE99)</f>
        <v>3176</v>
      </c>
      <c r="AF109" s="137">
        <f>SUM(AD109:AE109)</f>
        <v>74059</v>
      </c>
      <c r="AG109" s="137">
        <f>SUM(AG107,AG99)</f>
        <v>44840</v>
      </c>
      <c r="AH109" s="137">
        <f>SUM(AH107,AH99)</f>
        <v>31561</v>
      </c>
      <c r="AI109" s="137">
        <f>SUM(AI107,AI99)</f>
        <v>17566</v>
      </c>
      <c r="AJ109" s="137">
        <f>SUM(AG109:AI109)</f>
        <v>93967</v>
      </c>
      <c r="AK109" s="137">
        <f>SUM(AF109,AJ109)</f>
        <v>168026</v>
      </c>
      <c r="AL109" s="137"/>
      <c r="AM109" s="139"/>
      <c r="AN109" s="139"/>
      <c r="AO109" s="139"/>
    </row>
    <row r="110" spans="1:41" x14ac:dyDescent="0.3">
      <c r="A110" s="216"/>
      <c r="B110" s="135"/>
      <c r="C110" s="140" t="s">
        <v>157</v>
      </c>
      <c r="D110" s="4">
        <f t="shared" ref="D110:K110" si="111">(D109-Q109)/Q109</f>
        <v>-4.9147961969839117E-3</v>
      </c>
      <c r="E110" s="4">
        <f t="shared" si="111"/>
        <v>-4.5712484237074399E-2</v>
      </c>
      <c r="F110" s="4">
        <f t="shared" si="111"/>
        <v>-6.6497740953759934E-3</v>
      </c>
      <c r="G110" s="4">
        <f t="shared" si="111"/>
        <v>-8.4163016062657636E-2</v>
      </c>
      <c r="H110" s="4">
        <f t="shared" si="111"/>
        <v>-9.2687470889613419E-2</v>
      </c>
      <c r="I110" s="4">
        <f t="shared" si="111"/>
        <v>-1.6886669045070756E-2</v>
      </c>
      <c r="J110" s="4">
        <f t="shared" si="111"/>
        <v>-7.5068190743040303E-2</v>
      </c>
      <c r="K110" s="4">
        <f t="shared" si="111"/>
        <v>-4.4837391149813402E-2</v>
      </c>
      <c r="L110" s="4"/>
      <c r="M110" s="12"/>
      <c r="N110" s="12"/>
      <c r="O110" s="12"/>
      <c r="P110" s="194"/>
      <c r="Q110" s="4">
        <f t="shared" ref="Q110:X110" si="112">(Q109-AD109)/AD109</f>
        <v>7.5335411875908182E-3</v>
      </c>
      <c r="R110" s="4">
        <f t="shared" si="112"/>
        <v>-1.2594458438287153E-3</v>
      </c>
      <c r="S110" s="4">
        <f t="shared" si="112"/>
        <v>7.1564563388649589E-3</v>
      </c>
      <c r="T110" s="4">
        <f t="shared" si="112"/>
        <v>7.983942908117752E-3</v>
      </c>
      <c r="U110" s="4">
        <f t="shared" si="112"/>
        <v>2.0404930135293559E-2</v>
      </c>
      <c r="V110" s="4">
        <f t="shared" si="112"/>
        <v>-4.2582261186382787E-2</v>
      </c>
      <c r="W110" s="4">
        <f t="shared" si="112"/>
        <v>2.7030766120020857E-3</v>
      </c>
      <c r="X110" s="4">
        <f t="shared" si="112"/>
        <v>4.6659445561996358E-3</v>
      </c>
      <c r="Y110" s="4"/>
      <c r="Z110" s="12"/>
      <c r="AA110" s="12"/>
      <c r="AB110" s="12"/>
      <c r="AC110" s="194"/>
      <c r="AD110" s="4"/>
      <c r="AE110" s="4"/>
      <c r="AF110" s="4"/>
      <c r="AG110" s="4"/>
      <c r="AH110" s="4"/>
      <c r="AI110" s="4"/>
      <c r="AJ110" s="4"/>
      <c r="AK110" s="4"/>
      <c r="AL110" s="4"/>
      <c r="AM110" s="12"/>
      <c r="AN110" s="12"/>
      <c r="AO110" s="12"/>
    </row>
    <row r="111" spans="1:41" x14ac:dyDescent="0.3">
      <c r="A111" s="34"/>
      <c r="B111" s="194"/>
      <c r="C111" s="194"/>
      <c r="D111" s="194"/>
      <c r="E111" s="194"/>
      <c r="F111" s="194"/>
      <c r="G111" s="194"/>
      <c r="H111" s="194"/>
      <c r="I111" s="194"/>
      <c r="J111" s="194"/>
      <c r="K111" s="194"/>
      <c r="L111" s="194"/>
      <c r="M111" s="194"/>
      <c r="N111" s="194"/>
      <c r="O111" s="194"/>
      <c r="P111" s="194"/>
      <c r="Q111" s="194"/>
      <c r="R111" s="194"/>
      <c r="S111" s="194"/>
      <c r="T111" s="194"/>
      <c r="U111" s="194"/>
      <c r="V111" s="194"/>
      <c r="W111" s="194"/>
      <c r="X111" s="194"/>
      <c r="Y111" s="194"/>
      <c r="Z111" s="194"/>
      <c r="AA111" s="194"/>
      <c r="AB111" s="194"/>
      <c r="AC111" s="194"/>
      <c r="AD111" s="194"/>
      <c r="AE111" s="194"/>
      <c r="AF111" s="194"/>
      <c r="AG111" s="194"/>
      <c r="AH111" s="194"/>
      <c r="AI111" s="194"/>
      <c r="AJ111" s="194"/>
      <c r="AK111" s="194"/>
      <c r="AL111" s="194"/>
      <c r="AM111" s="194"/>
      <c r="AN111" s="194"/>
      <c r="AO111" s="194"/>
    </row>
    <row r="112" spans="1:41" x14ac:dyDescent="0.3">
      <c r="A112" s="194"/>
      <c r="B112" s="194"/>
      <c r="C112" s="410" t="s">
        <v>63</v>
      </c>
      <c r="D112" s="401"/>
      <c r="E112" s="401"/>
      <c r="F112" s="410" t="s">
        <v>64</v>
      </c>
      <c r="G112" s="401"/>
      <c r="H112" s="401"/>
      <c r="I112" s="410" t="s">
        <v>65</v>
      </c>
      <c r="J112" s="401"/>
      <c r="K112" s="401"/>
      <c r="L112" s="194"/>
      <c r="M112" s="410" t="s">
        <v>63</v>
      </c>
      <c r="N112" s="401"/>
      <c r="O112" s="401"/>
      <c r="P112" s="410" t="s">
        <v>64</v>
      </c>
      <c r="Q112" s="401"/>
      <c r="R112" s="401"/>
      <c r="S112" s="410" t="s">
        <v>65</v>
      </c>
      <c r="T112" s="401"/>
      <c r="U112" s="401"/>
      <c r="V112" s="194"/>
      <c r="W112" s="410" t="s">
        <v>63</v>
      </c>
      <c r="X112" s="401"/>
      <c r="Y112" s="401"/>
      <c r="Z112" s="410" t="s">
        <v>64</v>
      </c>
      <c r="AA112" s="401"/>
      <c r="AB112" s="401"/>
      <c r="AC112" s="410" t="s">
        <v>65</v>
      </c>
      <c r="AD112" s="401"/>
      <c r="AE112" s="401"/>
      <c r="AF112" s="194"/>
      <c r="AG112" s="194"/>
      <c r="AH112" s="194"/>
      <c r="AI112" s="194"/>
      <c r="AJ112" s="194"/>
      <c r="AK112" s="194"/>
      <c r="AL112" s="194"/>
      <c r="AM112" s="194"/>
      <c r="AN112" s="194"/>
      <c r="AO112" s="194"/>
    </row>
    <row r="113" spans="1:31" x14ac:dyDescent="0.3">
      <c r="A113" s="194"/>
      <c r="B113" s="194"/>
      <c r="C113" s="210" t="s">
        <v>0</v>
      </c>
      <c r="D113" s="38" t="s">
        <v>1</v>
      </c>
      <c r="E113" s="38" t="s">
        <v>2</v>
      </c>
      <c r="F113" s="210" t="s">
        <v>0</v>
      </c>
      <c r="G113" s="38" t="s">
        <v>1</v>
      </c>
      <c r="H113" s="38" t="s">
        <v>2</v>
      </c>
      <c r="I113" s="210" t="s">
        <v>0</v>
      </c>
      <c r="J113" s="38" t="s">
        <v>1</v>
      </c>
      <c r="K113" s="38" t="s">
        <v>2</v>
      </c>
      <c r="L113" s="194"/>
      <c r="M113" s="210" t="s">
        <v>0</v>
      </c>
      <c r="N113" s="38" t="s">
        <v>1</v>
      </c>
      <c r="O113" s="38" t="s">
        <v>2</v>
      </c>
      <c r="P113" s="210" t="s">
        <v>0</v>
      </c>
      <c r="Q113" s="38" t="s">
        <v>1</v>
      </c>
      <c r="R113" s="38" t="s">
        <v>2</v>
      </c>
      <c r="S113" s="210" t="s">
        <v>0</v>
      </c>
      <c r="T113" s="38" t="s">
        <v>1</v>
      </c>
      <c r="U113" s="38" t="s">
        <v>2</v>
      </c>
      <c r="V113" s="194"/>
      <c r="W113" s="210" t="s">
        <v>0</v>
      </c>
      <c r="X113" s="38" t="s">
        <v>1</v>
      </c>
      <c r="Y113" s="38" t="s">
        <v>2</v>
      </c>
      <c r="Z113" s="210" t="s">
        <v>0</v>
      </c>
      <c r="AA113" s="38" t="s">
        <v>1</v>
      </c>
      <c r="AB113" s="38" t="s">
        <v>2</v>
      </c>
      <c r="AC113" s="210" t="s">
        <v>0</v>
      </c>
      <c r="AD113" s="38" t="s">
        <v>1</v>
      </c>
      <c r="AE113" s="38" t="s">
        <v>2</v>
      </c>
    </row>
    <row r="114" spans="1:31" s="169" customFormat="1" x14ac:dyDescent="0.3">
      <c r="A114" s="404" t="s">
        <v>162</v>
      </c>
      <c r="B114" s="404"/>
      <c r="C114" s="217"/>
      <c r="D114" s="217"/>
      <c r="E114" s="217"/>
      <c r="F114" s="217"/>
      <c r="G114" s="217"/>
      <c r="H114" s="217"/>
      <c r="I114" s="217"/>
      <c r="J114" s="217"/>
      <c r="K114" s="217"/>
      <c r="L114" s="194"/>
      <c r="M114" s="217"/>
      <c r="N114" s="217"/>
      <c r="O114" s="217"/>
      <c r="P114" s="217"/>
      <c r="Q114" s="217"/>
      <c r="R114" s="217"/>
      <c r="S114" s="217"/>
      <c r="T114" s="217"/>
      <c r="U114" s="217"/>
      <c r="V114" s="194"/>
      <c r="W114" s="217"/>
      <c r="X114" s="217"/>
      <c r="Y114" s="217"/>
      <c r="Z114" s="217"/>
      <c r="AA114" s="217"/>
      <c r="AB114" s="217"/>
      <c r="AC114" s="217"/>
      <c r="AD114" s="217"/>
      <c r="AE114" s="217"/>
    </row>
    <row r="115" spans="1:31" s="169" customFormat="1" x14ac:dyDescent="0.3">
      <c r="A115" s="214" t="s">
        <v>163</v>
      </c>
      <c r="B115" s="194"/>
      <c r="C115" s="217"/>
      <c r="D115" s="217"/>
      <c r="E115" s="217"/>
      <c r="F115" s="217"/>
      <c r="G115" s="217"/>
      <c r="H115" s="217"/>
      <c r="I115" s="217"/>
      <c r="J115" s="217"/>
      <c r="K115" s="217"/>
      <c r="L115" s="194"/>
      <c r="M115" s="217"/>
      <c r="N115" s="217"/>
      <c r="O115" s="217"/>
      <c r="P115" s="217"/>
      <c r="Q115" s="217"/>
      <c r="R115" s="217"/>
      <c r="S115" s="217"/>
      <c r="T115" s="217"/>
      <c r="U115" s="217"/>
      <c r="V115" s="194"/>
      <c r="W115" s="217"/>
      <c r="X115" s="217"/>
      <c r="Y115" s="217"/>
      <c r="Z115" s="217"/>
      <c r="AA115" s="217"/>
      <c r="AB115" s="217"/>
      <c r="AC115" s="217"/>
      <c r="AD115" s="217"/>
      <c r="AE115" s="217"/>
    </row>
    <row r="116" spans="1:31" s="169" customFormat="1" x14ac:dyDescent="0.3">
      <c r="A116" s="403" t="s">
        <v>164</v>
      </c>
      <c r="B116" s="194" t="s">
        <v>165</v>
      </c>
      <c r="C116" s="217"/>
      <c r="D116" s="217"/>
      <c r="E116" s="217"/>
      <c r="F116" s="217"/>
      <c r="G116" s="217"/>
      <c r="H116" s="217"/>
      <c r="I116" s="217"/>
      <c r="J116" s="217"/>
      <c r="K116" s="217"/>
      <c r="L116" s="194"/>
      <c r="M116" s="217"/>
      <c r="N116" s="217"/>
      <c r="O116" s="217"/>
      <c r="P116" s="217"/>
      <c r="Q116" s="217"/>
      <c r="R116" s="217"/>
      <c r="S116" s="217"/>
      <c r="T116" s="217"/>
      <c r="U116" s="217"/>
      <c r="V116" s="194"/>
      <c r="W116" s="217"/>
      <c r="X116" s="217"/>
      <c r="Y116" s="217"/>
      <c r="Z116" s="217"/>
      <c r="AA116" s="217"/>
      <c r="AB116" s="217"/>
      <c r="AC116" s="217"/>
      <c r="AD116" s="217"/>
      <c r="AE116" s="217"/>
    </row>
    <row r="117" spans="1:31" s="169" customFormat="1" x14ac:dyDescent="0.3">
      <c r="A117" s="403"/>
      <c r="B117" s="194" t="s">
        <v>166</v>
      </c>
      <c r="C117" s="217"/>
      <c r="D117" s="217"/>
      <c r="E117" s="217"/>
      <c r="F117" s="217"/>
      <c r="G117" s="217"/>
      <c r="H117" s="217"/>
      <c r="I117" s="217"/>
      <c r="J117" s="217"/>
      <c r="K117" s="217"/>
      <c r="L117" s="194"/>
      <c r="M117" s="217"/>
      <c r="N117" s="217"/>
      <c r="O117" s="217"/>
      <c r="P117" s="217"/>
      <c r="Q117" s="217"/>
      <c r="R117" s="217"/>
      <c r="S117" s="217"/>
      <c r="T117" s="217"/>
      <c r="U117" s="217"/>
      <c r="V117" s="194"/>
      <c r="W117" s="217"/>
      <c r="X117" s="217"/>
      <c r="Y117" s="217"/>
      <c r="Z117" s="217"/>
      <c r="AA117" s="217"/>
      <c r="AB117" s="217"/>
      <c r="AC117" s="217"/>
      <c r="AD117" s="217"/>
      <c r="AE117" s="217"/>
    </row>
    <row r="118" spans="1:31" s="169" customFormat="1" x14ac:dyDescent="0.3">
      <c r="A118" s="403"/>
      <c r="B118" s="194" t="s">
        <v>167</v>
      </c>
      <c r="C118" s="217"/>
      <c r="D118" s="217"/>
      <c r="E118" s="217"/>
      <c r="F118" s="217"/>
      <c r="G118" s="217"/>
      <c r="H118" s="217"/>
      <c r="I118" s="217"/>
      <c r="J118" s="217"/>
      <c r="K118" s="217"/>
      <c r="L118" s="194"/>
      <c r="M118" s="217"/>
      <c r="N118" s="217"/>
      <c r="O118" s="217"/>
      <c r="P118" s="217"/>
      <c r="Q118" s="217"/>
      <c r="R118" s="217"/>
      <c r="S118" s="217"/>
      <c r="T118" s="217"/>
      <c r="U118" s="217"/>
      <c r="V118" s="194"/>
      <c r="W118" s="217"/>
      <c r="X118" s="217"/>
      <c r="Y118" s="217"/>
      <c r="Z118" s="217"/>
      <c r="AA118" s="217"/>
      <c r="AB118" s="217"/>
      <c r="AC118" s="217"/>
      <c r="AD118" s="217"/>
      <c r="AE118" s="217"/>
    </row>
    <row r="119" spans="1:31" s="169" customFormat="1" x14ac:dyDescent="0.3">
      <c r="A119" s="214" t="s">
        <v>50</v>
      </c>
      <c r="B119" s="122"/>
      <c r="C119" s="217"/>
      <c r="D119" s="217"/>
      <c r="E119" s="217"/>
      <c r="F119" s="217"/>
      <c r="G119" s="217"/>
      <c r="H119" s="217"/>
      <c r="I119" s="217"/>
      <c r="J119" s="217"/>
      <c r="K119" s="217"/>
      <c r="L119" s="194"/>
      <c r="M119" s="217"/>
      <c r="N119" s="217"/>
      <c r="O119" s="217"/>
      <c r="P119" s="217"/>
      <c r="Q119" s="217"/>
      <c r="R119" s="217"/>
      <c r="S119" s="217"/>
      <c r="T119" s="217"/>
      <c r="U119" s="217"/>
      <c r="V119" s="194"/>
      <c r="W119" s="217"/>
      <c r="X119" s="217"/>
      <c r="Y119" s="217"/>
      <c r="Z119" s="217"/>
      <c r="AA119" s="217"/>
      <c r="AB119" s="217"/>
      <c r="AC119" s="217"/>
      <c r="AD119" s="217"/>
      <c r="AE119" s="217"/>
    </row>
    <row r="120" spans="1:31" s="169" customFormat="1" x14ac:dyDescent="0.3">
      <c r="A120" s="122"/>
      <c r="B120" s="122"/>
      <c r="C120" s="217"/>
      <c r="D120" s="217"/>
      <c r="E120" s="217"/>
      <c r="F120" s="217"/>
      <c r="G120" s="217"/>
      <c r="H120" s="217"/>
      <c r="I120" s="217"/>
      <c r="J120" s="217"/>
      <c r="K120" s="217"/>
      <c r="L120" s="194"/>
      <c r="M120" s="217"/>
      <c r="N120" s="217"/>
      <c r="O120" s="217"/>
      <c r="P120" s="217"/>
      <c r="Q120" s="217"/>
      <c r="R120" s="217"/>
      <c r="S120" s="217"/>
      <c r="T120" s="217"/>
      <c r="U120" s="217"/>
      <c r="V120" s="194"/>
      <c r="W120" s="217"/>
      <c r="X120" s="217"/>
      <c r="Y120" s="217"/>
      <c r="Z120" s="217"/>
      <c r="AA120" s="217"/>
      <c r="AB120" s="217"/>
      <c r="AC120" s="217"/>
      <c r="AD120" s="217"/>
      <c r="AE120" s="217"/>
    </row>
    <row r="121" spans="1:31" s="169" customFormat="1" x14ac:dyDescent="0.3">
      <c r="A121" s="398" t="s">
        <v>168</v>
      </c>
      <c r="B121" s="398"/>
      <c r="C121" s="217"/>
      <c r="D121" s="217"/>
      <c r="E121" s="217"/>
      <c r="F121" s="217"/>
      <c r="G121" s="217"/>
      <c r="H121" s="217"/>
      <c r="I121" s="217"/>
      <c r="J121" s="217"/>
      <c r="K121" s="217"/>
      <c r="L121" s="194"/>
      <c r="M121" s="217"/>
      <c r="N121" s="217"/>
      <c r="O121" s="217"/>
      <c r="P121" s="217"/>
      <c r="Q121" s="217"/>
      <c r="R121" s="217"/>
      <c r="S121" s="217"/>
      <c r="T121" s="217"/>
      <c r="U121" s="217"/>
      <c r="V121" s="194"/>
      <c r="W121" s="217"/>
      <c r="X121" s="217"/>
      <c r="Y121" s="217"/>
      <c r="Z121" s="217"/>
      <c r="AA121" s="217"/>
      <c r="AB121" s="217"/>
      <c r="AC121" s="217"/>
      <c r="AD121" s="217"/>
      <c r="AE121" s="217"/>
    </row>
    <row r="122" spans="1:31" s="169" customFormat="1" x14ac:dyDescent="0.3">
      <c r="A122" s="399" t="s">
        <v>163</v>
      </c>
      <c r="B122" s="122" t="s">
        <v>169</v>
      </c>
      <c r="C122" s="217"/>
      <c r="D122" s="217"/>
      <c r="E122" s="217"/>
      <c r="F122" s="217"/>
      <c r="G122" s="217"/>
      <c r="H122" s="217"/>
      <c r="I122" s="217"/>
      <c r="J122" s="217"/>
      <c r="K122" s="217"/>
      <c r="L122" s="194"/>
      <c r="M122" s="217"/>
      <c r="N122" s="217"/>
      <c r="O122" s="217"/>
      <c r="P122" s="217"/>
      <c r="Q122" s="217"/>
      <c r="R122" s="217"/>
      <c r="S122" s="217"/>
      <c r="T122" s="217"/>
      <c r="U122" s="217"/>
      <c r="V122" s="194"/>
      <c r="W122" s="217"/>
      <c r="X122" s="217"/>
      <c r="Y122" s="217"/>
      <c r="Z122" s="217"/>
      <c r="AA122" s="217"/>
      <c r="AB122" s="217"/>
      <c r="AC122" s="217"/>
      <c r="AD122" s="217"/>
      <c r="AE122" s="217"/>
    </row>
    <row r="123" spans="1:31" s="169" customFormat="1" x14ac:dyDescent="0.3">
      <c r="A123" s="399"/>
      <c r="B123" s="122" t="s">
        <v>170</v>
      </c>
      <c r="C123" s="217"/>
      <c r="D123" s="217"/>
      <c r="E123" s="217"/>
      <c r="F123" s="217"/>
      <c r="G123" s="217"/>
      <c r="H123" s="217"/>
      <c r="I123" s="217"/>
      <c r="J123" s="217"/>
      <c r="K123" s="217"/>
      <c r="L123" s="194"/>
      <c r="M123" s="217"/>
      <c r="N123" s="217"/>
      <c r="O123" s="217"/>
      <c r="P123" s="217"/>
      <c r="Q123" s="217"/>
      <c r="R123" s="217"/>
      <c r="S123" s="217"/>
      <c r="T123" s="217"/>
      <c r="U123" s="217"/>
      <c r="V123" s="194"/>
      <c r="W123" s="217"/>
      <c r="X123" s="217"/>
      <c r="Y123" s="217"/>
      <c r="Z123" s="217"/>
      <c r="AA123" s="217"/>
      <c r="AB123" s="217"/>
      <c r="AC123" s="217"/>
      <c r="AD123" s="217"/>
      <c r="AE123" s="217"/>
    </row>
    <row r="124" spans="1:31" s="169" customFormat="1" x14ac:dyDescent="0.3">
      <c r="A124" s="399"/>
      <c r="B124" s="122" t="s">
        <v>171</v>
      </c>
      <c r="C124" s="217"/>
      <c r="D124" s="217"/>
      <c r="E124" s="217"/>
      <c r="F124" s="217"/>
      <c r="G124" s="217"/>
      <c r="H124" s="217"/>
      <c r="I124" s="217"/>
      <c r="J124" s="217"/>
      <c r="K124" s="217"/>
      <c r="L124" s="194"/>
      <c r="M124" s="217"/>
      <c r="N124" s="217"/>
      <c r="O124" s="217"/>
      <c r="P124" s="217"/>
      <c r="Q124" s="217"/>
      <c r="R124" s="217"/>
      <c r="S124" s="217"/>
      <c r="T124" s="217"/>
      <c r="U124" s="217"/>
      <c r="V124" s="194"/>
      <c r="W124" s="217"/>
      <c r="X124" s="217"/>
      <c r="Y124" s="217"/>
      <c r="Z124" s="217"/>
      <c r="AA124" s="217"/>
      <c r="AB124" s="217"/>
      <c r="AC124" s="217"/>
      <c r="AD124" s="217"/>
      <c r="AE124" s="217"/>
    </row>
    <row r="125" spans="1:31" s="169" customFormat="1" x14ac:dyDescent="0.3">
      <c r="A125" s="399"/>
      <c r="B125" s="122" t="s">
        <v>6</v>
      </c>
      <c r="C125" s="217"/>
      <c r="D125" s="217"/>
      <c r="E125" s="217"/>
      <c r="F125" s="217"/>
      <c r="G125" s="217"/>
      <c r="H125" s="217"/>
      <c r="I125" s="217"/>
      <c r="J125" s="217"/>
      <c r="K125" s="217"/>
      <c r="L125" s="194"/>
      <c r="M125" s="217"/>
      <c r="N125" s="217"/>
      <c r="O125" s="217"/>
      <c r="P125" s="217"/>
      <c r="Q125" s="217"/>
      <c r="R125" s="217"/>
      <c r="S125" s="217"/>
      <c r="T125" s="217"/>
      <c r="U125" s="217"/>
      <c r="V125" s="194"/>
      <c r="W125" s="217"/>
      <c r="X125" s="217"/>
      <c r="Y125" s="217"/>
      <c r="Z125" s="217"/>
      <c r="AA125" s="217"/>
      <c r="AB125" s="217"/>
      <c r="AC125" s="217"/>
      <c r="AD125" s="217"/>
      <c r="AE125" s="217"/>
    </row>
    <row r="126" spans="1:31" s="169" customFormat="1" x14ac:dyDescent="0.3">
      <c r="A126" s="399" t="s">
        <v>172</v>
      </c>
      <c r="B126" s="122" t="s">
        <v>169</v>
      </c>
      <c r="C126" s="217"/>
      <c r="D126" s="217"/>
      <c r="E126" s="217"/>
      <c r="F126" s="217"/>
      <c r="G126" s="217"/>
      <c r="H126" s="217"/>
      <c r="I126" s="217"/>
      <c r="J126" s="217"/>
      <c r="K126" s="217"/>
      <c r="L126" s="194"/>
      <c r="M126" s="217"/>
      <c r="N126" s="217"/>
      <c r="O126" s="217"/>
      <c r="P126" s="217"/>
      <c r="Q126" s="217"/>
      <c r="R126" s="217"/>
      <c r="S126" s="217"/>
      <c r="T126" s="217"/>
      <c r="U126" s="217"/>
      <c r="V126" s="194"/>
      <c r="W126" s="217"/>
      <c r="X126" s="217"/>
      <c r="Y126" s="217"/>
      <c r="Z126" s="217"/>
      <c r="AA126" s="217"/>
      <c r="AB126" s="217"/>
      <c r="AC126" s="217"/>
      <c r="AD126" s="217"/>
      <c r="AE126" s="217"/>
    </row>
    <row r="127" spans="1:31" s="169" customFormat="1" x14ac:dyDescent="0.3">
      <c r="A127" s="399"/>
      <c r="B127" s="122" t="s">
        <v>170</v>
      </c>
      <c r="C127" s="217"/>
      <c r="D127" s="217"/>
      <c r="E127" s="217"/>
      <c r="F127" s="217"/>
      <c r="G127" s="217"/>
      <c r="H127" s="217"/>
      <c r="I127" s="217"/>
      <c r="J127" s="217"/>
      <c r="K127" s="217"/>
      <c r="L127" s="194"/>
      <c r="M127" s="217"/>
      <c r="N127" s="217"/>
      <c r="O127" s="217"/>
      <c r="P127" s="217"/>
      <c r="Q127" s="217"/>
      <c r="R127" s="217"/>
      <c r="S127" s="217"/>
      <c r="T127" s="217"/>
      <c r="U127" s="217"/>
      <c r="V127" s="194"/>
      <c r="W127" s="217"/>
      <c r="X127" s="217"/>
      <c r="Y127" s="217"/>
      <c r="Z127" s="217"/>
      <c r="AA127" s="217"/>
      <c r="AB127" s="217"/>
      <c r="AC127" s="217"/>
      <c r="AD127" s="217"/>
      <c r="AE127" s="217"/>
    </row>
    <row r="128" spans="1:31" s="169" customFormat="1" x14ac:dyDescent="0.3">
      <c r="A128" s="399"/>
      <c r="B128" s="122" t="s">
        <v>171</v>
      </c>
      <c r="C128" s="217"/>
      <c r="D128" s="217"/>
      <c r="E128" s="217"/>
      <c r="F128" s="217"/>
      <c r="G128" s="217"/>
      <c r="H128" s="217"/>
      <c r="I128" s="217"/>
      <c r="J128" s="217"/>
      <c r="K128" s="217"/>
      <c r="L128" s="194"/>
      <c r="M128" s="217"/>
      <c r="N128" s="217"/>
      <c r="O128" s="217"/>
      <c r="P128" s="217"/>
      <c r="Q128" s="217"/>
      <c r="R128" s="217"/>
      <c r="S128" s="217"/>
      <c r="T128" s="217"/>
      <c r="U128" s="217"/>
      <c r="V128" s="194"/>
      <c r="W128" s="217"/>
      <c r="X128" s="217"/>
      <c r="Y128" s="217"/>
      <c r="Z128" s="217"/>
      <c r="AA128" s="217"/>
      <c r="AB128" s="217"/>
      <c r="AC128" s="217"/>
      <c r="AD128" s="217"/>
      <c r="AE128" s="217"/>
    </row>
    <row r="129" spans="1:31" s="169" customFormat="1" x14ac:dyDescent="0.3">
      <c r="A129" s="399"/>
      <c r="B129" s="122" t="s">
        <v>173</v>
      </c>
      <c r="C129" s="217"/>
      <c r="D129" s="217"/>
      <c r="E129" s="217"/>
      <c r="F129" s="217"/>
      <c r="G129" s="217"/>
      <c r="H129" s="217"/>
      <c r="I129" s="217"/>
      <c r="J129" s="217"/>
      <c r="K129" s="217"/>
      <c r="L129" s="194"/>
      <c r="M129" s="217"/>
      <c r="N129" s="217"/>
      <c r="O129" s="217"/>
      <c r="P129" s="217"/>
      <c r="Q129" s="217"/>
      <c r="R129" s="217"/>
      <c r="S129" s="217"/>
      <c r="T129" s="217"/>
      <c r="U129" s="217"/>
      <c r="V129" s="194"/>
      <c r="W129" s="217"/>
      <c r="X129" s="217"/>
      <c r="Y129" s="217"/>
      <c r="Z129" s="217"/>
      <c r="AA129" s="217"/>
      <c r="AB129" s="217"/>
      <c r="AC129" s="217"/>
      <c r="AD129" s="217"/>
      <c r="AE129" s="217"/>
    </row>
    <row r="130" spans="1:31" s="169" customFormat="1" x14ac:dyDescent="0.3">
      <c r="A130" s="399"/>
      <c r="B130" s="122" t="s">
        <v>174</v>
      </c>
      <c r="C130" s="217"/>
      <c r="D130" s="217"/>
      <c r="E130" s="217"/>
      <c r="F130" s="217"/>
      <c r="G130" s="217"/>
      <c r="H130" s="217"/>
      <c r="I130" s="217"/>
      <c r="J130" s="217"/>
      <c r="K130" s="217"/>
      <c r="L130" s="194"/>
      <c r="M130" s="217"/>
      <c r="N130" s="217"/>
      <c r="O130" s="217"/>
      <c r="P130" s="217"/>
      <c r="Q130" s="217"/>
      <c r="R130" s="217"/>
      <c r="S130" s="217"/>
      <c r="T130" s="217"/>
      <c r="U130" s="217"/>
      <c r="V130" s="194"/>
      <c r="W130" s="217"/>
      <c r="X130" s="217"/>
      <c r="Y130" s="217"/>
      <c r="Z130" s="217"/>
      <c r="AA130" s="217"/>
      <c r="AB130" s="217"/>
      <c r="AC130" s="217"/>
      <c r="AD130" s="217"/>
      <c r="AE130" s="217"/>
    </row>
    <row r="131" spans="1:31" s="169" customFormat="1" x14ac:dyDescent="0.3">
      <c r="A131" s="399"/>
      <c r="B131" s="122" t="s">
        <v>175</v>
      </c>
      <c r="C131" s="217"/>
      <c r="D131" s="217"/>
      <c r="E131" s="217"/>
      <c r="F131" s="217"/>
      <c r="G131" s="217"/>
      <c r="H131" s="217"/>
      <c r="I131" s="217"/>
      <c r="J131" s="217"/>
      <c r="K131" s="217"/>
      <c r="L131" s="194"/>
      <c r="M131" s="217"/>
      <c r="N131" s="217"/>
      <c r="O131" s="217"/>
      <c r="P131" s="217"/>
      <c r="Q131" s="217"/>
      <c r="R131" s="217"/>
      <c r="S131" s="217"/>
      <c r="T131" s="217"/>
      <c r="U131" s="217"/>
      <c r="V131" s="194"/>
      <c r="W131" s="217"/>
      <c r="X131" s="217"/>
      <c r="Y131" s="217"/>
      <c r="Z131" s="217"/>
      <c r="AA131" s="217"/>
      <c r="AB131" s="217"/>
      <c r="AC131" s="217"/>
      <c r="AD131" s="217"/>
      <c r="AE131" s="217"/>
    </row>
    <row r="132" spans="1:31" s="169" customFormat="1" x14ac:dyDescent="0.3">
      <c r="A132" s="399"/>
      <c r="B132" s="122" t="s">
        <v>6</v>
      </c>
      <c r="C132" s="217"/>
      <c r="D132" s="217"/>
      <c r="E132" s="217"/>
      <c r="F132" s="217"/>
      <c r="G132" s="217"/>
      <c r="H132" s="217"/>
      <c r="I132" s="217"/>
      <c r="J132" s="217"/>
      <c r="K132" s="217"/>
      <c r="L132" s="194"/>
      <c r="M132" s="217"/>
      <c r="N132" s="217"/>
      <c r="O132" s="217"/>
      <c r="P132" s="217"/>
      <c r="Q132" s="217"/>
      <c r="R132" s="217"/>
      <c r="S132" s="217"/>
      <c r="T132" s="217"/>
      <c r="U132" s="217"/>
      <c r="V132" s="194"/>
      <c r="W132" s="217"/>
      <c r="X132" s="217"/>
      <c r="Y132" s="217"/>
      <c r="Z132" s="217"/>
      <c r="AA132" s="217"/>
      <c r="AB132" s="217"/>
      <c r="AC132" s="217"/>
      <c r="AD132" s="217"/>
      <c r="AE132" s="217"/>
    </row>
    <row r="133" spans="1:31" s="169" customFormat="1" x14ac:dyDescent="0.3">
      <c r="A133" s="399" t="s">
        <v>176</v>
      </c>
      <c r="B133" s="122" t="s">
        <v>169</v>
      </c>
      <c r="C133" s="217"/>
      <c r="D133" s="217"/>
      <c r="E133" s="217"/>
      <c r="F133" s="217"/>
      <c r="G133" s="217"/>
      <c r="H133" s="217"/>
      <c r="I133" s="217"/>
      <c r="J133" s="217"/>
      <c r="K133" s="217"/>
      <c r="L133" s="194"/>
      <c r="M133" s="217"/>
      <c r="N133" s="217"/>
      <c r="O133" s="217"/>
      <c r="P133" s="217"/>
      <c r="Q133" s="217"/>
      <c r="R133" s="217"/>
      <c r="S133" s="217"/>
      <c r="T133" s="217"/>
      <c r="U133" s="217"/>
      <c r="V133" s="194"/>
      <c r="W133" s="217"/>
      <c r="X133" s="217"/>
      <c r="Y133" s="217"/>
      <c r="Z133" s="217"/>
      <c r="AA133" s="217"/>
      <c r="AB133" s="217"/>
      <c r="AC133" s="217"/>
      <c r="AD133" s="217"/>
      <c r="AE133" s="217"/>
    </row>
    <row r="134" spans="1:31" s="169" customFormat="1" x14ac:dyDescent="0.3">
      <c r="A134" s="399"/>
      <c r="B134" s="122" t="s">
        <v>170</v>
      </c>
      <c r="C134" s="217"/>
      <c r="D134" s="217"/>
      <c r="E134" s="217"/>
      <c r="F134" s="217"/>
      <c r="G134" s="217"/>
      <c r="H134" s="217"/>
      <c r="I134" s="217"/>
      <c r="J134" s="217"/>
      <c r="K134" s="217"/>
      <c r="L134" s="194"/>
      <c r="M134" s="217"/>
      <c r="N134" s="217"/>
      <c r="O134" s="217"/>
      <c r="P134" s="217"/>
      <c r="Q134" s="217"/>
      <c r="R134" s="217"/>
      <c r="S134" s="217"/>
      <c r="T134" s="217"/>
      <c r="U134" s="217"/>
      <c r="V134" s="194"/>
      <c r="W134" s="217"/>
      <c r="X134" s="217"/>
      <c r="Y134" s="217"/>
      <c r="Z134" s="217"/>
      <c r="AA134" s="217"/>
      <c r="AB134" s="217"/>
      <c r="AC134" s="217"/>
      <c r="AD134" s="217"/>
      <c r="AE134" s="217"/>
    </row>
    <row r="135" spans="1:31" s="169" customFormat="1" x14ac:dyDescent="0.3">
      <c r="A135" s="399"/>
      <c r="B135" s="122" t="s">
        <v>171</v>
      </c>
      <c r="C135" s="217"/>
      <c r="D135" s="217"/>
      <c r="E135" s="217"/>
      <c r="F135" s="217"/>
      <c r="G135" s="217"/>
      <c r="H135" s="217"/>
      <c r="I135" s="217"/>
      <c r="J135" s="217"/>
      <c r="K135" s="217"/>
      <c r="L135" s="194"/>
      <c r="M135" s="217"/>
      <c r="N135" s="217"/>
      <c r="O135" s="217"/>
      <c r="P135" s="217"/>
      <c r="Q135" s="217"/>
      <c r="R135" s="217"/>
      <c r="S135" s="217"/>
      <c r="T135" s="217"/>
      <c r="U135" s="217"/>
      <c r="V135" s="194"/>
      <c r="W135" s="217"/>
      <c r="X135" s="217"/>
      <c r="Y135" s="217"/>
      <c r="Z135" s="217"/>
      <c r="AA135" s="217"/>
      <c r="AB135" s="217"/>
      <c r="AC135" s="217"/>
      <c r="AD135" s="217"/>
      <c r="AE135" s="217"/>
    </row>
    <row r="136" spans="1:31" s="169" customFormat="1" x14ac:dyDescent="0.3">
      <c r="A136" s="399"/>
      <c r="B136" s="122" t="s">
        <v>6</v>
      </c>
      <c r="C136" s="217"/>
      <c r="D136" s="217"/>
      <c r="E136" s="217"/>
      <c r="F136" s="217"/>
      <c r="G136" s="217"/>
      <c r="H136" s="217"/>
      <c r="I136" s="217"/>
      <c r="J136" s="217"/>
      <c r="K136" s="217"/>
      <c r="L136" s="194"/>
      <c r="M136" s="217"/>
      <c r="N136" s="217"/>
      <c r="O136" s="217"/>
      <c r="P136" s="217"/>
      <c r="Q136" s="217"/>
      <c r="R136" s="217"/>
      <c r="S136" s="217"/>
      <c r="T136" s="217"/>
      <c r="U136" s="217"/>
      <c r="V136" s="194"/>
      <c r="W136" s="217"/>
      <c r="X136" s="217"/>
      <c r="Y136" s="217"/>
      <c r="Z136" s="217"/>
      <c r="AA136" s="217"/>
      <c r="AB136" s="217"/>
      <c r="AC136" s="217"/>
      <c r="AD136" s="217"/>
      <c r="AE136" s="217"/>
    </row>
    <row r="137" spans="1:31" s="169" customFormat="1" x14ac:dyDescent="0.3">
      <c r="A137" s="399" t="s">
        <v>166</v>
      </c>
      <c r="B137" s="122" t="s">
        <v>173</v>
      </c>
      <c r="C137" s="217"/>
      <c r="D137" s="217"/>
      <c r="E137" s="217"/>
      <c r="F137" s="217"/>
      <c r="G137" s="217"/>
      <c r="H137" s="217"/>
      <c r="I137" s="217"/>
      <c r="J137" s="217"/>
      <c r="K137" s="217"/>
      <c r="L137" s="194"/>
      <c r="M137" s="217"/>
      <c r="N137" s="217"/>
      <c r="O137" s="217"/>
      <c r="P137" s="217"/>
      <c r="Q137" s="217"/>
      <c r="R137" s="217"/>
      <c r="S137" s="217"/>
      <c r="T137" s="217"/>
      <c r="U137" s="217"/>
      <c r="V137" s="194"/>
      <c r="W137" s="217"/>
      <c r="X137" s="217"/>
      <c r="Y137" s="217"/>
      <c r="Z137" s="217"/>
      <c r="AA137" s="217"/>
      <c r="AB137" s="217"/>
      <c r="AC137" s="217"/>
      <c r="AD137" s="217"/>
      <c r="AE137" s="217"/>
    </row>
    <row r="138" spans="1:31" s="169" customFormat="1" x14ac:dyDescent="0.3">
      <c r="A138" s="399"/>
      <c r="B138" s="122" t="s">
        <v>174</v>
      </c>
      <c r="C138" s="217"/>
      <c r="D138" s="217"/>
      <c r="E138" s="217"/>
      <c r="F138" s="217"/>
      <c r="G138" s="217"/>
      <c r="H138" s="217"/>
      <c r="I138" s="217"/>
      <c r="J138" s="217"/>
      <c r="K138" s="217"/>
      <c r="L138" s="194"/>
      <c r="M138" s="217"/>
      <c r="N138" s="217"/>
      <c r="O138" s="217"/>
      <c r="P138" s="217"/>
      <c r="Q138" s="217"/>
      <c r="R138" s="217"/>
      <c r="S138" s="217"/>
      <c r="T138" s="217"/>
      <c r="U138" s="217"/>
      <c r="V138" s="194"/>
      <c r="W138" s="217"/>
      <c r="X138" s="217"/>
      <c r="Y138" s="217"/>
      <c r="Z138" s="217"/>
      <c r="AA138" s="217"/>
      <c r="AB138" s="217"/>
      <c r="AC138" s="217"/>
      <c r="AD138" s="217"/>
      <c r="AE138" s="217"/>
    </row>
    <row r="139" spans="1:31" s="169" customFormat="1" x14ac:dyDescent="0.3">
      <c r="A139" s="399"/>
      <c r="B139" s="122" t="s">
        <v>175</v>
      </c>
      <c r="C139" s="217"/>
      <c r="D139" s="217"/>
      <c r="E139" s="217"/>
      <c r="F139" s="217"/>
      <c r="G139" s="217"/>
      <c r="H139" s="217"/>
      <c r="I139" s="217"/>
      <c r="J139" s="217"/>
      <c r="K139" s="217"/>
      <c r="L139" s="194"/>
      <c r="M139" s="217"/>
      <c r="N139" s="217"/>
      <c r="O139" s="217"/>
      <c r="P139" s="217"/>
      <c r="Q139" s="217"/>
      <c r="R139" s="217"/>
      <c r="S139" s="217"/>
      <c r="T139" s="217"/>
      <c r="U139" s="217"/>
      <c r="V139" s="194"/>
      <c r="W139" s="217"/>
      <c r="X139" s="217"/>
      <c r="Y139" s="217"/>
      <c r="Z139" s="217"/>
      <c r="AA139" s="217"/>
      <c r="AB139" s="217"/>
      <c r="AC139" s="217"/>
      <c r="AD139" s="217"/>
      <c r="AE139" s="217"/>
    </row>
    <row r="140" spans="1:31" s="169" customFormat="1" x14ac:dyDescent="0.3">
      <c r="A140" s="399"/>
      <c r="B140" s="122" t="s">
        <v>6</v>
      </c>
      <c r="C140" s="217"/>
      <c r="D140" s="217"/>
      <c r="E140" s="217"/>
      <c r="F140" s="217"/>
      <c r="G140" s="217"/>
      <c r="H140" s="217"/>
      <c r="I140" s="217"/>
      <c r="J140" s="217"/>
      <c r="K140" s="217"/>
      <c r="L140" s="194"/>
      <c r="M140" s="217"/>
      <c r="N140" s="217"/>
      <c r="O140" s="217"/>
      <c r="P140" s="217"/>
      <c r="Q140" s="217"/>
      <c r="R140" s="217"/>
      <c r="S140" s="217"/>
      <c r="T140" s="217"/>
      <c r="U140" s="217"/>
      <c r="V140" s="194"/>
      <c r="W140" s="217"/>
      <c r="X140" s="217"/>
      <c r="Y140" s="217"/>
      <c r="Z140" s="217"/>
      <c r="AA140" s="217"/>
      <c r="AB140" s="217"/>
      <c r="AC140" s="217"/>
      <c r="AD140" s="217"/>
      <c r="AE140" s="217"/>
    </row>
    <row r="141" spans="1:31" s="169" customFormat="1" x14ac:dyDescent="0.3">
      <c r="A141" s="399" t="s">
        <v>50</v>
      </c>
      <c r="B141" s="122" t="s">
        <v>173</v>
      </c>
      <c r="C141" s="217"/>
      <c r="D141" s="217"/>
      <c r="E141" s="217"/>
      <c r="F141" s="217"/>
      <c r="G141" s="217"/>
      <c r="H141" s="217"/>
      <c r="I141" s="217"/>
      <c r="J141" s="217"/>
      <c r="K141" s="217"/>
      <c r="L141" s="194"/>
      <c r="M141" s="217"/>
      <c r="N141" s="217"/>
      <c r="O141" s="217"/>
      <c r="P141" s="217"/>
      <c r="Q141" s="217"/>
      <c r="R141" s="217"/>
      <c r="S141" s="217"/>
      <c r="T141" s="217"/>
      <c r="U141" s="217"/>
      <c r="V141" s="194"/>
      <c r="W141" s="217"/>
      <c r="X141" s="217"/>
      <c r="Y141" s="217"/>
      <c r="Z141" s="217"/>
      <c r="AA141" s="217"/>
      <c r="AB141" s="217"/>
      <c r="AC141" s="217"/>
      <c r="AD141" s="217"/>
      <c r="AE141" s="217"/>
    </row>
    <row r="142" spans="1:31" s="169" customFormat="1" x14ac:dyDescent="0.3">
      <c r="A142" s="399"/>
      <c r="B142" s="122" t="s">
        <v>174</v>
      </c>
      <c r="C142" s="217"/>
      <c r="D142" s="217"/>
      <c r="E142" s="217"/>
      <c r="F142" s="217"/>
      <c r="G142" s="217"/>
      <c r="H142" s="217"/>
      <c r="I142" s="217"/>
      <c r="J142" s="217"/>
      <c r="K142" s="217"/>
      <c r="L142" s="194"/>
      <c r="M142" s="217"/>
      <c r="N142" s="217"/>
      <c r="O142" s="217"/>
      <c r="P142" s="217"/>
      <c r="Q142" s="217"/>
      <c r="R142" s="217"/>
      <c r="S142" s="217"/>
      <c r="T142" s="217"/>
      <c r="U142" s="217"/>
      <c r="V142" s="194"/>
      <c r="W142" s="217"/>
      <c r="X142" s="217"/>
      <c r="Y142" s="217"/>
      <c r="Z142" s="217"/>
      <c r="AA142" s="217"/>
      <c r="AB142" s="217"/>
      <c r="AC142" s="217"/>
      <c r="AD142" s="217"/>
      <c r="AE142" s="217"/>
    </row>
    <row r="143" spans="1:31" s="169" customFormat="1" x14ac:dyDescent="0.3">
      <c r="A143" s="399"/>
      <c r="B143" s="122" t="s">
        <v>175</v>
      </c>
      <c r="C143" s="217"/>
      <c r="D143" s="217"/>
      <c r="E143" s="217"/>
      <c r="F143" s="217"/>
      <c r="G143" s="217"/>
      <c r="H143" s="217"/>
      <c r="I143" s="217"/>
      <c r="J143" s="217"/>
      <c r="K143" s="217"/>
      <c r="L143" s="194"/>
      <c r="M143" s="217"/>
      <c r="N143" s="217"/>
      <c r="O143" s="217"/>
      <c r="P143" s="217"/>
      <c r="Q143" s="217"/>
      <c r="R143" s="217"/>
      <c r="S143" s="217"/>
      <c r="T143" s="217"/>
      <c r="U143" s="217"/>
      <c r="V143" s="194"/>
      <c r="W143" s="217"/>
      <c r="X143" s="217"/>
      <c r="Y143" s="217"/>
      <c r="Z143" s="217"/>
      <c r="AA143" s="217"/>
      <c r="AB143" s="217"/>
      <c r="AC143" s="217"/>
      <c r="AD143" s="217"/>
      <c r="AE143" s="217"/>
    </row>
    <row r="144" spans="1:31" s="169" customFormat="1" x14ac:dyDescent="0.3">
      <c r="A144" s="399"/>
      <c r="B144" s="122" t="s">
        <v>6</v>
      </c>
      <c r="C144" s="217"/>
      <c r="D144" s="217"/>
      <c r="E144" s="217"/>
      <c r="F144" s="217"/>
      <c r="G144" s="217"/>
      <c r="H144" s="217"/>
      <c r="I144" s="217"/>
      <c r="J144" s="217"/>
      <c r="K144" s="217"/>
      <c r="L144" s="194"/>
      <c r="M144" s="217"/>
      <c r="N144" s="217"/>
      <c r="O144" s="217"/>
      <c r="P144" s="217"/>
      <c r="Q144" s="217"/>
      <c r="R144" s="217"/>
      <c r="S144" s="217"/>
      <c r="T144" s="217"/>
      <c r="U144" s="217"/>
      <c r="V144" s="194"/>
      <c r="W144" s="217"/>
      <c r="X144" s="217"/>
      <c r="Y144" s="217"/>
      <c r="Z144" s="217"/>
      <c r="AA144" s="217"/>
      <c r="AB144" s="217"/>
      <c r="AC144" s="217"/>
      <c r="AD144" s="217"/>
      <c r="AE144" s="217"/>
    </row>
    <row r="145" spans="1:31" s="169" customFormat="1" x14ac:dyDescent="0.3">
      <c r="A145" s="172"/>
      <c r="B145" s="122"/>
      <c r="C145" s="217"/>
      <c r="D145" s="217"/>
      <c r="E145" s="217"/>
      <c r="F145" s="217"/>
      <c r="G145" s="217"/>
      <c r="H145" s="217"/>
      <c r="I145" s="217"/>
      <c r="J145" s="217"/>
      <c r="K145" s="217"/>
      <c r="L145" s="194"/>
      <c r="M145" s="217"/>
      <c r="N145" s="217"/>
      <c r="O145" s="217"/>
      <c r="P145" s="217"/>
      <c r="Q145" s="217"/>
      <c r="R145" s="217"/>
      <c r="S145" s="217"/>
      <c r="T145" s="217"/>
      <c r="U145" s="217"/>
      <c r="V145" s="194"/>
      <c r="W145" s="217"/>
      <c r="X145" s="217"/>
      <c r="Y145" s="217"/>
      <c r="Z145" s="217"/>
      <c r="AA145" s="217"/>
      <c r="AB145" s="217"/>
      <c r="AC145" s="217"/>
      <c r="AD145" s="217"/>
      <c r="AE145" s="217"/>
    </row>
    <row r="146" spans="1:31" s="169" customFormat="1" x14ac:dyDescent="0.3">
      <c r="A146" s="398" t="s">
        <v>177</v>
      </c>
      <c r="B146" s="398"/>
      <c r="C146" s="217"/>
      <c r="D146" s="217"/>
      <c r="E146" s="217"/>
      <c r="F146" s="217"/>
      <c r="G146" s="217"/>
      <c r="H146" s="217"/>
      <c r="I146" s="217"/>
      <c r="J146" s="217"/>
      <c r="K146" s="217"/>
      <c r="L146" s="194"/>
      <c r="M146" s="217"/>
      <c r="N146" s="217"/>
      <c r="O146" s="217"/>
      <c r="P146" s="217"/>
      <c r="Q146" s="217"/>
      <c r="R146" s="217"/>
      <c r="S146" s="217"/>
      <c r="T146" s="217"/>
      <c r="U146" s="217"/>
      <c r="V146" s="194"/>
      <c r="W146" s="217"/>
      <c r="X146" s="217"/>
      <c r="Y146" s="217"/>
      <c r="Z146" s="217"/>
      <c r="AA146" s="217"/>
      <c r="AB146" s="217"/>
      <c r="AC146" s="217"/>
      <c r="AD146" s="217"/>
      <c r="AE146" s="217"/>
    </row>
    <row r="147" spans="1:31" s="169" customFormat="1" x14ac:dyDescent="0.3">
      <c r="A147" s="399" t="s">
        <v>163</v>
      </c>
      <c r="B147" s="122" t="s">
        <v>173</v>
      </c>
      <c r="C147" s="217"/>
      <c r="D147" s="217"/>
      <c r="E147" s="217"/>
      <c r="F147" s="217"/>
      <c r="G147" s="217"/>
      <c r="H147" s="217"/>
      <c r="I147" s="217"/>
      <c r="J147" s="217"/>
      <c r="K147" s="217"/>
      <c r="L147" s="194"/>
      <c r="M147" s="217"/>
      <c r="N147" s="217"/>
      <c r="O147" s="217"/>
      <c r="P147" s="217"/>
      <c r="Q147" s="217"/>
      <c r="R147" s="217"/>
      <c r="S147" s="217"/>
      <c r="T147" s="217"/>
      <c r="U147" s="217"/>
      <c r="V147" s="194"/>
      <c r="W147" s="217"/>
      <c r="X147" s="217"/>
      <c r="Y147" s="217"/>
      <c r="Z147" s="217"/>
      <c r="AA147" s="217"/>
      <c r="AB147" s="217"/>
      <c r="AC147" s="217"/>
      <c r="AD147" s="217"/>
      <c r="AE147" s="217"/>
    </row>
    <row r="148" spans="1:31" s="169" customFormat="1" x14ac:dyDescent="0.3">
      <c r="A148" s="399"/>
      <c r="B148" s="122" t="s">
        <v>174</v>
      </c>
      <c r="C148" s="217"/>
      <c r="D148" s="217"/>
      <c r="E148" s="217"/>
      <c r="F148" s="217"/>
      <c r="G148" s="217"/>
      <c r="H148" s="217"/>
      <c r="I148" s="217"/>
      <c r="J148" s="217"/>
      <c r="K148" s="217"/>
      <c r="L148" s="194"/>
      <c r="M148" s="217"/>
      <c r="N148" s="217"/>
      <c r="O148" s="217"/>
      <c r="P148" s="217"/>
      <c r="Q148" s="217"/>
      <c r="R148" s="217"/>
      <c r="S148" s="217"/>
      <c r="T148" s="217"/>
      <c r="U148" s="217"/>
      <c r="V148" s="194"/>
      <c r="W148" s="217"/>
      <c r="X148" s="217"/>
      <c r="Y148" s="217"/>
      <c r="Z148" s="217"/>
      <c r="AA148" s="217"/>
      <c r="AB148" s="217"/>
      <c r="AC148" s="217"/>
      <c r="AD148" s="217"/>
      <c r="AE148" s="217"/>
    </row>
    <row r="149" spans="1:31" s="169" customFormat="1" x14ac:dyDescent="0.3">
      <c r="A149" s="399"/>
      <c r="B149" s="122" t="s">
        <v>175</v>
      </c>
      <c r="C149" s="217"/>
      <c r="D149" s="217"/>
      <c r="E149" s="217"/>
      <c r="F149" s="217"/>
      <c r="G149" s="217"/>
      <c r="H149" s="217"/>
      <c r="I149" s="217"/>
      <c r="J149" s="217"/>
      <c r="K149" s="217"/>
      <c r="L149" s="194"/>
      <c r="M149" s="217"/>
      <c r="N149" s="217"/>
      <c r="O149" s="217"/>
      <c r="P149" s="217"/>
      <c r="Q149" s="217"/>
      <c r="R149" s="217"/>
      <c r="S149" s="217"/>
      <c r="T149" s="217"/>
      <c r="U149" s="217"/>
      <c r="V149" s="194"/>
      <c r="W149" s="217"/>
      <c r="X149" s="217"/>
      <c r="Y149" s="217"/>
      <c r="Z149" s="217"/>
      <c r="AA149" s="217"/>
      <c r="AB149" s="217"/>
      <c r="AC149" s="217"/>
      <c r="AD149" s="217"/>
      <c r="AE149" s="217"/>
    </row>
    <row r="150" spans="1:31" s="169" customFormat="1" x14ac:dyDescent="0.3">
      <c r="A150" s="399"/>
      <c r="B150" s="122" t="s">
        <v>6</v>
      </c>
      <c r="C150" s="217"/>
      <c r="D150" s="217"/>
      <c r="E150" s="217"/>
      <c r="F150" s="217"/>
      <c r="G150" s="217"/>
      <c r="H150" s="217"/>
      <c r="I150" s="217"/>
      <c r="J150" s="217"/>
      <c r="K150" s="217"/>
      <c r="L150" s="194"/>
      <c r="M150" s="217"/>
      <c r="N150" s="217"/>
      <c r="O150" s="217"/>
      <c r="P150" s="217"/>
      <c r="Q150" s="217"/>
      <c r="R150" s="217"/>
      <c r="S150" s="217"/>
      <c r="T150" s="217"/>
      <c r="U150" s="217"/>
      <c r="V150" s="194"/>
      <c r="W150" s="217"/>
      <c r="X150" s="217"/>
      <c r="Y150" s="217"/>
      <c r="Z150" s="217"/>
      <c r="AA150" s="217"/>
      <c r="AB150" s="217"/>
      <c r="AC150" s="217"/>
      <c r="AD150" s="217"/>
      <c r="AE150" s="217"/>
    </row>
    <row r="151" spans="1:31" s="169" customFormat="1" x14ac:dyDescent="0.3">
      <c r="A151" s="399" t="s">
        <v>172</v>
      </c>
      <c r="B151" s="122" t="s">
        <v>169</v>
      </c>
      <c r="C151" s="217"/>
      <c r="D151" s="217"/>
      <c r="E151" s="217"/>
      <c r="F151" s="217"/>
      <c r="G151" s="217"/>
      <c r="H151" s="217"/>
      <c r="I151" s="217"/>
      <c r="J151" s="217"/>
      <c r="K151" s="217"/>
      <c r="L151" s="194"/>
      <c r="M151" s="217"/>
      <c r="N151" s="217"/>
      <c r="O151" s="217"/>
      <c r="P151" s="217"/>
      <c r="Q151" s="217"/>
      <c r="R151" s="217"/>
      <c r="S151" s="217"/>
      <c r="T151" s="217"/>
      <c r="U151" s="217"/>
      <c r="V151" s="194"/>
      <c r="W151" s="217"/>
      <c r="X151" s="217"/>
      <c r="Y151" s="217"/>
      <c r="Z151" s="217"/>
      <c r="AA151" s="217"/>
      <c r="AB151" s="217"/>
      <c r="AC151" s="217"/>
      <c r="AD151" s="217"/>
      <c r="AE151" s="217"/>
    </row>
    <row r="152" spans="1:31" s="169" customFormat="1" x14ac:dyDescent="0.3">
      <c r="A152" s="399"/>
      <c r="B152" s="122" t="s">
        <v>170</v>
      </c>
      <c r="C152" s="217"/>
      <c r="D152" s="217"/>
      <c r="E152" s="217"/>
      <c r="F152" s="217"/>
      <c r="G152" s="217"/>
      <c r="H152" s="217"/>
      <c r="I152" s="217"/>
      <c r="J152" s="217"/>
      <c r="K152" s="217"/>
      <c r="L152" s="194"/>
      <c r="M152" s="217"/>
      <c r="N152" s="217"/>
      <c r="O152" s="217"/>
      <c r="P152" s="217"/>
      <c r="Q152" s="217"/>
      <c r="R152" s="217"/>
      <c r="S152" s="217"/>
      <c r="T152" s="217"/>
      <c r="U152" s="217"/>
      <c r="V152" s="194"/>
      <c r="W152" s="217"/>
      <c r="X152" s="217"/>
      <c r="Y152" s="217"/>
      <c r="Z152" s="217"/>
      <c r="AA152" s="217"/>
      <c r="AB152" s="217"/>
      <c r="AC152" s="217"/>
      <c r="AD152" s="217"/>
      <c r="AE152" s="217"/>
    </row>
    <row r="153" spans="1:31" s="169" customFormat="1" x14ac:dyDescent="0.3">
      <c r="A153" s="399"/>
      <c r="B153" s="122" t="s">
        <v>171</v>
      </c>
      <c r="C153" s="217"/>
      <c r="D153" s="217"/>
      <c r="E153" s="217"/>
      <c r="F153" s="217"/>
      <c r="G153" s="217"/>
      <c r="H153" s="217"/>
      <c r="I153" s="217"/>
      <c r="J153" s="217"/>
      <c r="K153" s="217"/>
      <c r="L153" s="194"/>
      <c r="M153" s="217"/>
      <c r="N153" s="217"/>
      <c r="O153" s="217"/>
      <c r="P153" s="217"/>
      <c r="Q153" s="217"/>
      <c r="R153" s="217"/>
      <c r="S153" s="217"/>
      <c r="T153" s="217"/>
      <c r="U153" s="217"/>
      <c r="V153" s="194"/>
      <c r="W153" s="217"/>
      <c r="X153" s="217"/>
      <c r="Y153" s="217"/>
      <c r="Z153" s="217"/>
      <c r="AA153" s="217"/>
      <c r="AB153" s="217"/>
      <c r="AC153" s="217"/>
      <c r="AD153" s="217"/>
      <c r="AE153" s="217"/>
    </row>
    <row r="154" spans="1:31" s="169" customFormat="1" x14ac:dyDescent="0.3">
      <c r="A154" s="399"/>
      <c r="B154" s="122" t="s">
        <v>173</v>
      </c>
      <c r="C154" s="217"/>
      <c r="D154" s="217"/>
      <c r="E154" s="217"/>
      <c r="F154" s="217"/>
      <c r="G154" s="217"/>
      <c r="H154" s="217"/>
      <c r="I154" s="217"/>
      <c r="J154" s="217"/>
      <c r="K154" s="217"/>
      <c r="L154" s="194"/>
      <c r="M154" s="217"/>
      <c r="N154" s="217"/>
      <c r="O154" s="217"/>
      <c r="P154" s="217"/>
      <c r="Q154" s="217"/>
      <c r="R154" s="217"/>
      <c r="S154" s="217"/>
      <c r="T154" s="217"/>
      <c r="U154" s="217"/>
      <c r="V154" s="194"/>
      <c r="W154" s="217"/>
      <c r="X154" s="217"/>
      <c r="Y154" s="217"/>
      <c r="Z154" s="217"/>
      <c r="AA154" s="217"/>
      <c r="AB154" s="217"/>
      <c r="AC154" s="217"/>
      <c r="AD154" s="217"/>
      <c r="AE154" s="217"/>
    </row>
    <row r="155" spans="1:31" s="169" customFormat="1" x14ac:dyDescent="0.3">
      <c r="A155" s="399"/>
      <c r="B155" s="122" t="s">
        <v>174</v>
      </c>
      <c r="C155" s="217"/>
      <c r="D155" s="217"/>
      <c r="E155" s="217"/>
      <c r="F155" s="217"/>
      <c r="G155" s="217"/>
      <c r="H155" s="217"/>
      <c r="I155" s="217"/>
      <c r="J155" s="217"/>
      <c r="K155" s="217"/>
      <c r="L155" s="194"/>
      <c r="M155" s="217"/>
      <c r="N155" s="217"/>
      <c r="O155" s="217"/>
      <c r="P155" s="217"/>
      <c r="Q155" s="217"/>
      <c r="R155" s="217"/>
      <c r="S155" s="217"/>
      <c r="T155" s="217"/>
      <c r="U155" s="217"/>
      <c r="V155" s="194"/>
      <c r="W155" s="217"/>
      <c r="X155" s="217"/>
      <c r="Y155" s="217"/>
      <c r="Z155" s="217"/>
      <c r="AA155" s="217"/>
      <c r="AB155" s="217"/>
      <c r="AC155" s="217"/>
      <c r="AD155" s="217"/>
      <c r="AE155" s="217"/>
    </row>
    <row r="156" spans="1:31" s="169" customFormat="1" x14ac:dyDescent="0.3">
      <c r="A156" s="399"/>
      <c r="B156" s="122" t="s">
        <v>175</v>
      </c>
      <c r="C156" s="217"/>
      <c r="D156" s="217"/>
      <c r="E156" s="217"/>
      <c r="F156" s="217"/>
      <c r="G156" s="217"/>
      <c r="H156" s="217"/>
      <c r="I156" s="217"/>
      <c r="J156" s="217"/>
      <c r="K156" s="217"/>
      <c r="L156" s="194"/>
      <c r="M156" s="217"/>
      <c r="N156" s="217"/>
      <c r="O156" s="217"/>
      <c r="P156" s="217"/>
      <c r="Q156" s="217"/>
      <c r="R156" s="217"/>
      <c r="S156" s="217"/>
      <c r="T156" s="217"/>
      <c r="U156" s="217"/>
      <c r="V156" s="194"/>
      <c r="W156" s="217"/>
      <c r="X156" s="217"/>
      <c r="Y156" s="217"/>
      <c r="Z156" s="217"/>
      <c r="AA156" s="217"/>
      <c r="AB156" s="217"/>
      <c r="AC156" s="217"/>
      <c r="AD156" s="217"/>
      <c r="AE156" s="217"/>
    </row>
    <row r="157" spans="1:31" s="169" customFormat="1" x14ac:dyDescent="0.3">
      <c r="A157" s="399"/>
      <c r="B157" s="122" t="s">
        <v>6</v>
      </c>
      <c r="C157" s="217"/>
      <c r="D157" s="217"/>
      <c r="E157" s="217"/>
      <c r="F157" s="217"/>
      <c r="G157" s="217"/>
      <c r="H157" s="217"/>
      <c r="I157" s="217"/>
      <c r="J157" s="217"/>
      <c r="K157" s="217"/>
      <c r="L157" s="194"/>
      <c r="M157" s="217"/>
      <c r="N157" s="217"/>
      <c r="O157" s="217"/>
      <c r="P157" s="217"/>
      <c r="Q157" s="217"/>
      <c r="R157" s="217"/>
      <c r="S157" s="217"/>
      <c r="T157" s="217"/>
      <c r="U157" s="217"/>
      <c r="V157" s="194"/>
      <c r="W157" s="217"/>
      <c r="X157" s="217"/>
      <c r="Y157" s="217"/>
      <c r="Z157" s="217"/>
      <c r="AA157" s="217"/>
      <c r="AB157" s="217"/>
      <c r="AC157" s="217"/>
      <c r="AD157" s="217"/>
      <c r="AE157" s="217"/>
    </row>
    <row r="158" spans="1:31" s="169" customFormat="1" x14ac:dyDescent="0.3">
      <c r="A158" s="399" t="s">
        <v>176</v>
      </c>
      <c r="B158" s="122" t="s">
        <v>169</v>
      </c>
      <c r="C158" s="217"/>
      <c r="D158" s="217"/>
      <c r="E158" s="217"/>
      <c r="F158" s="217"/>
      <c r="G158" s="217"/>
      <c r="H158" s="217"/>
      <c r="I158" s="217"/>
      <c r="J158" s="217"/>
      <c r="K158" s="217"/>
      <c r="L158" s="194"/>
      <c r="M158" s="217"/>
      <c r="N158" s="217"/>
      <c r="O158" s="217"/>
      <c r="P158" s="217"/>
      <c r="Q158" s="217"/>
      <c r="R158" s="217"/>
      <c r="S158" s="217"/>
      <c r="T158" s="217"/>
      <c r="U158" s="217"/>
      <c r="V158" s="194"/>
      <c r="W158" s="217"/>
      <c r="X158" s="217"/>
      <c r="Y158" s="217"/>
      <c r="Z158" s="217"/>
      <c r="AA158" s="217"/>
      <c r="AB158" s="217"/>
      <c r="AC158" s="217"/>
      <c r="AD158" s="217"/>
      <c r="AE158" s="217"/>
    </row>
    <row r="159" spans="1:31" s="169" customFormat="1" x14ac:dyDescent="0.3">
      <c r="A159" s="399"/>
      <c r="B159" s="122" t="s">
        <v>170</v>
      </c>
      <c r="C159" s="217"/>
      <c r="D159" s="217"/>
      <c r="E159" s="217"/>
      <c r="F159" s="217"/>
      <c r="G159" s="217"/>
      <c r="H159" s="217"/>
      <c r="I159" s="217"/>
      <c r="J159" s="217"/>
      <c r="K159" s="217"/>
      <c r="L159" s="194"/>
      <c r="M159" s="217"/>
      <c r="N159" s="217"/>
      <c r="O159" s="217"/>
      <c r="P159" s="217"/>
      <c r="Q159" s="217"/>
      <c r="R159" s="217"/>
      <c r="S159" s="217"/>
      <c r="T159" s="217"/>
      <c r="U159" s="217"/>
      <c r="V159" s="194"/>
      <c r="W159" s="217"/>
      <c r="X159" s="217"/>
      <c r="Y159" s="217"/>
      <c r="Z159" s="217"/>
      <c r="AA159" s="217"/>
      <c r="AB159" s="217"/>
      <c r="AC159" s="217"/>
      <c r="AD159" s="217"/>
      <c r="AE159" s="217"/>
    </row>
    <row r="160" spans="1:31" s="169" customFormat="1" x14ac:dyDescent="0.3">
      <c r="A160" s="399"/>
      <c r="B160" s="122" t="s">
        <v>171</v>
      </c>
      <c r="C160" s="217"/>
      <c r="D160" s="217"/>
      <c r="E160" s="217"/>
      <c r="F160" s="217"/>
      <c r="G160" s="217"/>
      <c r="H160" s="217"/>
      <c r="I160" s="217"/>
      <c r="J160" s="217"/>
      <c r="K160" s="217"/>
      <c r="L160" s="194"/>
      <c r="M160" s="217"/>
      <c r="N160" s="217"/>
      <c r="O160" s="217"/>
      <c r="P160" s="217"/>
      <c r="Q160" s="217"/>
      <c r="R160" s="217"/>
      <c r="S160" s="217"/>
      <c r="T160" s="217"/>
      <c r="U160" s="217"/>
      <c r="V160" s="194"/>
      <c r="W160" s="217"/>
      <c r="X160" s="217"/>
      <c r="Y160" s="217"/>
      <c r="Z160" s="217"/>
      <c r="AA160" s="217"/>
      <c r="AB160" s="217"/>
      <c r="AC160" s="217"/>
      <c r="AD160" s="217"/>
      <c r="AE160" s="217"/>
    </row>
    <row r="161" spans="1:31" s="169" customFormat="1" x14ac:dyDescent="0.3">
      <c r="A161" s="399"/>
      <c r="B161" s="122" t="s">
        <v>6</v>
      </c>
      <c r="C161" s="217"/>
      <c r="D161" s="217"/>
      <c r="E161" s="217"/>
      <c r="F161" s="217"/>
      <c r="G161" s="217"/>
      <c r="H161" s="217"/>
      <c r="I161" s="217"/>
      <c r="J161" s="217"/>
      <c r="K161" s="217"/>
      <c r="L161" s="194"/>
      <c r="M161" s="217"/>
      <c r="N161" s="217"/>
      <c r="O161" s="217"/>
      <c r="P161" s="217"/>
      <c r="Q161" s="217"/>
      <c r="R161" s="217"/>
      <c r="S161" s="217"/>
      <c r="T161" s="217"/>
      <c r="U161" s="217"/>
      <c r="V161" s="194"/>
      <c r="W161" s="217"/>
      <c r="X161" s="217"/>
      <c r="Y161" s="217"/>
      <c r="Z161" s="217"/>
      <c r="AA161" s="217"/>
      <c r="AB161" s="217"/>
      <c r="AC161" s="217"/>
      <c r="AD161" s="217"/>
      <c r="AE161" s="217"/>
    </row>
    <row r="162" spans="1:31" s="169" customFormat="1" x14ac:dyDescent="0.3">
      <c r="A162" s="399" t="s">
        <v>166</v>
      </c>
      <c r="B162" s="122" t="s">
        <v>173</v>
      </c>
      <c r="C162" s="217"/>
      <c r="D162" s="217"/>
      <c r="E162" s="217"/>
      <c r="F162" s="217"/>
      <c r="G162" s="217"/>
      <c r="H162" s="217"/>
      <c r="I162" s="217"/>
      <c r="J162" s="217"/>
      <c r="K162" s="217"/>
      <c r="L162" s="194"/>
      <c r="M162" s="217"/>
      <c r="N162" s="217"/>
      <c r="O162" s="217"/>
      <c r="P162" s="217"/>
      <c r="Q162" s="217"/>
      <c r="R162" s="217"/>
      <c r="S162" s="217"/>
      <c r="T162" s="217"/>
      <c r="U162" s="217"/>
      <c r="V162" s="194"/>
      <c r="W162" s="217"/>
      <c r="X162" s="217"/>
      <c r="Y162" s="217"/>
      <c r="Z162" s="217"/>
      <c r="AA162" s="217"/>
      <c r="AB162" s="217"/>
      <c r="AC162" s="217"/>
      <c r="AD162" s="217"/>
      <c r="AE162" s="217"/>
    </row>
    <row r="163" spans="1:31" s="169" customFormat="1" x14ac:dyDescent="0.3">
      <c r="A163" s="399"/>
      <c r="B163" s="122" t="s">
        <v>174</v>
      </c>
      <c r="C163" s="217"/>
      <c r="D163" s="217"/>
      <c r="E163" s="217"/>
      <c r="F163" s="217"/>
      <c r="G163" s="217"/>
      <c r="H163" s="217"/>
      <c r="I163" s="217"/>
      <c r="J163" s="217"/>
      <c r="K163" s="217"/>
      <c r="L163" s="194"/>
      <c r="M163" s="217"/>
      <c r="N163" s="217"/>
      <c r="O163" s="217"/>
      <c r="P163" s="217"/>
      <c r="Q163" s="217"/>
      <c r="R163" s="217"/>
      <c r="S163" s="217"/>
      <c r="T163" s="217"/>
      <c r="U163" s="217"/>
      <c r="V163" s="194"/>
      <c r="W163" s="217"/>
      <c r="X163" s="217"/>
      <c r="Y163" s="217"/>
      <c r="Z163" s="217"/>
      <c r="AA163" s="217"/>
      <c r="AB163" s="217"/>
      <c r="AC163" s="217"/>
      <c r="AD163" s="217"/>
      <c r="AE163" s="217"/>
    </row>
    <row r="164" spans="1:31" s="169" customFormat="1" x14ac:dyDescent="0.3">
      <c r="A164" s="399"/>
      <c r="B164" s="122" t="s">
        <v>175</v>
      </c>
      <c r="C164" s="217"/>
      <c r="D164" s="217"/>
      <c r="E164" s="217"/>
      <c r="F164" s="217"/>
      <c r="G164" s="217"/>
      <c r="H164" s="217"/>
      <c r="I164" s="217"/>
      <c r="J164" s="217"/>
      <c r="K164" s="217"/>
      <c r="L164" s="194"/>
      <c r="M164" s="217"/>
      <c r="N164" s="217"/>
      <c r="O164" s="217"/>
      <c r="P164" s="217"/>
      <c r="Q164" s="217"/>
      <c r="R164" s="217"/>
      <c r="S164" s="217"/>
      <c r="T164" s="217"/>
      <c r="U164" s="217"/>
      <c r="V164" s="194"/>
      <c r="W164" s="217"/>
      <c r="X164" s="217"/>
      <c r="Y164" s="217"/>
      <c r="Z164" s="217"/>
      <c r="AA164" s="217"/>
      <c r="AB164" s="217"/>
      <c r="AC164" s="217"/>
      <c r="AD164" s="217"/>
      <c r="AE164" s="217"/>
    </row>
    <row r="165" spans="1:31" s="169" customFormat="1" x14ac:dyDescent="0.3">
      <c r="A165" s="399"/>
      <c r="B165" s="122" t="s">
        <v>6</v>
      </c>
      <c r="C165" s="217"/>
      <c r="D165" s="217"/>
      <c r="E165" s="217"/>
      <c r="F165" s="217"/>
      <c r="G165" s="217"/>
      <c r="H165" s="217"/>
      <c r="I165" s="217"/>
      <c r="J165" s="217"/>
      <c r="K165" s="217"/>
      <c r="L165" s="194"/>
      <c r="M165" s="217"/>
      <c r="N165" s="217"/>
      <c r="O165" s="217"/>
      <c r="P165" s="217"/>
      <c r="Q165" s="217"/>
      <c r="R165" s="217"/>
      <c r="S165" s="217"/>
      <c r="T165" s="217"/>
      <c r="U165" s="217"/>
      <c r="V165" s="194"/>
      <c r="W165" s="217"/>
      <c r="X165" s="217"/>
      <c r="Y165" s="217"/>
      <c r="Z165" s="217"/>
      <c r="AA165" s="217"/>
      <c r="AB165" s="217"/>
      <c r="AC165" s="217"/>
      <c r="AD165" s="217"/>
      <c r="AE165" s="217"/>
    </row>
    <row r="166" spans="1:31" s="169" customFormat="1" x14ac:dyDescent="0.3">
      <c r="A166" s="399" t="s">
        <v>50</v>
      </c>
      <c r="B166" s="122" t="s">
        <v>169</v>
      </c>
      <c r="C166" s="217"/>
      <c r="D166" s="217"/>
      <c r="E166" s="217"/>
      <c r="F166" s="217"/>
      <c r="G166" s="217"/>
      <c r="H166" s="217"/>
      <c r="I166" s="217"/>
      <c r="J166" s="217"/>
      <c r="K166" s="217"/>
      <c r="L166" s="194"/>
      <c r="M166" s="217"/>
      <c r="N166" s="217"/>
      <c r="O166" s="217"/>
      <c r="P166" s="217"/>
      <c r="Q166" s="217"/>
      <c r="R166" s="217"/>
      <c r="S166" s="217"/>
      <c r="T166" s="217"/>
      <c r="U166" s="217"/>
      <c r="V166" s="194"/>
      <c r="W166" s="217"/>
      <c r="X166" s="217"/>
      <c r="Y166" s="217"/>
      <c r="Z166" s="217"/>
      <c r="AA166" s="217"/>
      <c r="AB166" s="217"/>
      <c r="AC166" s="217"/>
      <c r="AD166" s="217"/>
      <c r="AE166" s="217"/>
    </row>
    <row r="167" spans="1:31" s="169" customFormat="1" x14ac:dyDescent="0.3">
      <c r="A167" s="399"/>
      <c r="B167" s="122" t="s">
        <v>170</v>
      </c>
      <c r="C167" s="217"/>
      <c r="D167" s="217"/>
      <c r="E167" s="217"/>
      <c r="F167" s="217"/>
      <c r="G167" s="217"/>
      <c r="H167" s="217"/>
      <c r="I167" s="217"/>
      <c r="J167" s="217"/>
      <c r="K167" s="217"/>
      <c r="L167" s="194"/>
      <c r="M167" s="217"/>
      <c r="N167" s="217"/>
      <c r="O167" s="217"/>
      <c r="P167" s="217"/>
      <c r="Q167" s="217"/>
      <c r="R167" s="217"/>
      <c r="S167" s="217"/>
      <c r="T167" s="217"/>
      <c r="U167" s="217"/>
      <c r="V167" s="194"/>
      <c r="W167" s="217"/>
      <c r="X167" s="217"/>
      <c r="Y167" s="217"/>
      <c r="Z167" s="217"/>
      <c r="AA167" s="217"/>
      <c r="AB167" s="217"/>
      <c r="AC167" s="217"/>
      <c r="AD167" s="217"/>
      <c r="AE167" s="217"/>
    </row>
    <row r="168" spans="1:31" s="169" customFormat="1" x14ac:dyDescent="0.3">
      <c r="A168" s="399"/>
      <c r="B168" s="122" t="s">
        <v>171</v>
      </c>
      <c r="C168" s="217"/>
      <c r="D168" s="217"/>
      <c r="E168" s="217"/>
      <c r="F168" s="217"/>
      <c r="G168" s="217"/>
      <c r="H168" s="217"/>
      <c r="I168" s="217"/>
      <c r="J168" s="217"/>
      <c r="K168" s="217"/>
      <c r="L168" s="194"/>
      <c r="M168" s="217"/>
      <c r="N168" s="217"/>
      <c r="O168" s="217"/>
      <c r="P168" s="217"/>
      <c r="Q168" s="217"/>
      <c r="R168" s="217"/>
      <c r="S168" s="217"/>
      <c r="T168" s="217"/>
      <c r="U168" s="217"/>
      <c r="V168" s="194"/>
      <c r="W168" s="217"/>
      <c r="X168" s="217"/>
      <c r="Y168" s="217"/>
      <c r="Z168" s="217"/>
      <c r="AA168" s="217"/>
      <c r="AB168" s="217"/>
      <c r="AC168" s="217"/>
      <c r="AD168" s="217"/>
      <c r="AE168" s="217"/>
    </row>
    <row r="169" spans="1:31" s="169" customFormat="1" x14ac:dyDescent="0.3">
      <c r="A169" s="399"/>
      <c r="B169" s="122" t="s">
        <v>6</v>
      </c>
      <c r="C169" s="217"/>
      <c r="D169" s="217"/>
      <c r="E169" s="217"/>
      <c r="F169" s="217"/>
      <c r="G169" s="217"/>
      <c r="H169" s="217"/>
      <c r="I169" s="217"/>
      <c r="J169" s="217"/>
      <c r="K169" s="217"/>
      <c r="L169" s="194"/>
      <c r="M169" s="217"/>
      <c r="N169" s="217"/>
      <c r="O169" s="217"/>
      <c r="P169" s="217"/>
      <c r="Q169" s="217"/>
      <c r="R169" s="217"/>
      <c r="S169" s="217"/>
      <c r="T169" s="217"/>
      <c r="U169" s="217"/>
      <c r="V169" s="194"/>
      <c r="W169" s="217"/>
      <c r="X169" s="217"/>
      <c r="Y169" s="217"/>
      <c r="Z169" s="217"/>
      <c r="AA169" s="217"/>
      <c r="AB169" s="217"/>
      <c r="AC169" s="217"/>
      <c r="AD169" s="217"/>
      <c r="AE169" s="217"/>
    </row>
    <row r="170" spans="1:31" s="169" customFormat="1" x14ac:dyDescent="0.3">
      <c r="A170" s="172"/>
      <c r="B170" s="122"/>
      <c r="C170" s="217"/>
      <c r="D170" s="217"/>
      <c r="E170" s="217"/>
      <c r="F170" s="217"/>
      <c r="G170" s="217"/>
      <c r="H170" s="217"/>
      <c r="I170" s="217"/>
      <c r="J170" s="217"/>
      <c r="K170" s="217"/>
      <c r="L170" s="194"/>
      <c r="M170" s="217"/>
      <c r="N170" s="217"/>
      <c r="O170" s="217"/>
      <c r="P170" s="217"/>
      <c r="Q170" s="217"/>
      <c r="R170" s="217"/>
      <c r="S170" s="217"/>
      <c r="T170" s="217"/>
      <c r="U170" s="217"/>
      <c r="V170" s="194"/>
      <c r="W170" s="217"/>
      <c r="X170" s="217"/>
      <c r="Y170" s="217"/>
      <c r="Z170" s="217"/>
      <c r="AA170" s="217"/>
      <c r="AB170" s="217"/>
      <c r="AC170" s="217"/>
      <c r="AD170" s="217"/>
      <c r="AE170" s="217"/>
    </row>
    <row r="171" spans="1:31" s="169" customFormat="1" x14ac:dyDescent="0.3">
      <c r="A171" s="122"/>
      <c r="B171" s="122"/>
      <c r="C171" s="217"/>
      <c r="D171" s="217"/>
      <c r="E171" s="217"/>
      <c r="F171" s="217"/>
      <c r="G171" s="217"/>
      <c r="H171" s="217"/>
      <c r="I171" s="217"/>
      <c r="J171" s="217"/>
      <c r="K171" s="217"/>
      <c r="L171" s="194"/>
      <c r="M171" s="217"/>
      <c r="N171" s="217"/>
      <c r="O171" s="217"/>
      <c r="P171" s="217"/>
      <c r="Q171" s="217"/>
      <c r="R171" s="217"/>
      <c r="S171" s="217"/>
      <c r="T171" s="217"/>
      <c r="U171" s="217"/>
      <c r="V171" s="194"/>
      <c r="W171" s="217"/>
      <c r="X171" s="217"/>
      <c r="Y171" s="217"/>
      <c r="Z171" s="217"/>
      <c r="AA171" s="217"/>
      <c r="AB171" s="217"/>
      <c r="AC171" s="217"/>
      <c r="AD171" s="217"/>
      <c r="AE171" s="217"/>
    </row>
    <row r="172" spans="1:31" s="169" customFormat="1" x14ac:dyDescent="0.3">
      <c r="A172" s="398" t="s">
        <v>178</v>
      </c>
      <c r="B172" s="398"/>
      <c r="C172" s="217"/>
      <c r="D172" s="217"/>
      <c r="E172" s="217"/>
      <c r="F172" s="217"/>
      <c r="G172" s="217"/>
      <c r="H172" s="217"/>
      <c r="I172" s="217"/>
      <c r="J172" s="217"/>
      <c r="K172" s="217"/>
      <c r="L172" s="194"/>
      <c r="M172" s="217"/>
      <c r="N172" s="217"/>
      <c r="O172" s="217"/>
      <c r="P172" s="217"/>
      <c r="Q172" s="217"/>
      <c r="R172" s="217"/>
      <c r="S172" s="217"/>
      <c r="T172" s="217"/>
      <c r="U172" s="217"/>
      <c r="V172" s="194"/>
      <c r="W172" s="217"/>
      <c r="X172" s="217"/>
      <c r="Y172" s="217"/>
      <c r="Z172" s="217"/>
      <c r="AA172" s="217"/>
      <c r="AB172" s="217"/>
      <c r="AC172" s="217"/>
      <c r="AD172" s="217"/>
      <c r="AE172" s="217"/>
    </row>
    <row r="173" spans="1:31" x14ac:dyDescent="0.3">
      <c r="A173" s="400" t="s">
        <v>163</v>
      </c>
      <c r="B173" s="212" t="s">
        <v>179</v>
      </c>
      <c r="C173" s="106"/>
      <c r="D173" s="107"/>
      <c r="E173" s="107"/>
      <c r="F173" s="106"/>
      <c r="G173" s="107"/>
      <c r="H173" s="107"/>
      <c r="I173" s="106"/>
      <c r="J173" s="107"/>
      <c r="K173" s="107"/>
      <c r="L173" s="40"/>
      <c r="M173" s="40"/>
      <c r="N173" s="40"/>
      <c r="O173" s="194"/>
      <c r="P173" s="194"/>
      <c r="Q173" s="194"/>
      <c r="R173" s="194"/>
      <c r="S173" s="194"/>
      <c r="T173" s="194"/>
      <c r="U173" s="194"/>
      <c r="V173" s="194"/>
      <c r="W173" s="194"/>
      <c r="X173" s="194"/>
      <c r="Y173" s="194"/>
      <c r="Z173" s="194"/>
      <c r="AA173" s="194"/>
      <c r="AB173" s="194"/>
      <c r="AC173" s="194"/>
      <c r="AD173" s="194"/>
      <c r="AE173" s="194"/>
    </row>
    <row r="174" spans="1:31" x14ac:dyDescent="0.3">
      <c r="A174" s="401"/>
      <c r="B174" s="212" t="s">
        <v>180</v>
      </c>
      <c r="C174" s="106"/>
      <c r="D174" s="107"/>
      <c r="E174" s="107"/>
      <c r="F174" s="106"/>
      <c r="G174" s="107"/>
      <c r="H174" s="107"/>
      <c r="I174" s="106"/>
      <c r="J174" s="107"/>
      <c r="K174" s="107"/>
      <c r="L174" s="194"/>
      <c r="M174" s="194"/>
      <c r="N174" s="194"/>
      <c r="O174" s="194"/>
      <c r="P174" s="194"/>
      <c r="Q174" s="194"/>
      <c r="R174" s="194"/>
      <c r="S174" s="194"/>
      <c r="T174" s="194"/>
      <c r="U174" s="194"/>
      <c r="V174" s="194"/>
      <c r="W174" s="194"/>
      <c r="X174" s="194"/>
      <c r="Y174" s="194"/>
      <c r="Z174" s="194"/>
      <c r="AA174" s="194"/>
      <c r="AB174" s="194"/>
      <c r="AC174" s="194"/>
      <c r="AD174" s="194"/>
      <c r="AE174" s="194"/>
    </row>
    <row r="175" spans="1:31" x14ac:dyDescent="0.3">
      <c r="A175" s="401"/>
      <c r="B175" s="212" t="s">
        <v>6</v>
      </c>
      <c r="C175" s="106"/>
      <c r="D175" s="107"/>
      <c r="E175" s="107"/>
      <c r="F175" s="106"/>
      <c r="G175" s="107"/>
      <c r="H175" s="107"/>
      <c r="I175" s="106"/>
      <c r="J175" s="107"/>
      <c r="K175" s="107"/>
      <c r="L175" s="194"/>
      <c r="M175" s="194"/>
      <c r="N175" s="194"/>
      <c r="O175" s="194"/>
      <c r="P175" s="194"/>
      <c r="Q175" s="194"/>
      <c r="R175" s="194"/>
      <c r="S175" s="194"/>
      <c r="T175" s="194"/>
      <c r="U175" s="194"/>
      <c r="V175" s="194"/>
      <c r="W175" s="194"/>
      <c r="X175" s="194"/>
      <c r="Y175" s="194"/>
      <c r="Z175" s="194"/>
      <c r="AA175" s="194"/>
      <c r="AB175" s="194"/>
      <c r="AC175" s="194"/>
      <c r="AD175" s="194"/>
      <c r="AE175" s="194"/>
    </row>
    <row r="176" spans="1:31" x14ac:dyDescent="0.3">
      <c r="A176" s="400" t="s">
        <v>172</v>
      </c>
      <c r="B176" s="212" t="s">
        <v>179</v>
      </c>
      <c r="C176" s="106"/>
      <c r="D176" s="107"/>
      <c r="E176" s="107"/>
      <c r="F176" s="106"/>
      <c r="G176" s="107"/>
      <c r="H176" s="107"/>
      <c r="I176" s="106"/>
      <c r="J176" s="107"/>
      <c r="K176" s="107"/>
      <c r="L176" s="40"/>
      <c r="M176" s="40"/>
      <c r="N176" s="40"/>
      <c r="O176" s="194"/>
      <c r="P176" s="194"/>
      <c r="Q176" s="194"/>
      <c r="R176" s="194"/>
      <c r="S176" s="194"/>
      <c r="T176" s="194"/>
      <c r="U176" s="194"/>
      <c r="V176" s="194"/>
      <c r="W176" s="194"/>
      <c r="X176" s="194"/>
      <c r="Y176" s="194"/>
      <c r="Z176" s="194"/>
      <c r="AA176" s="194"/>
      <c r="AB176" s="194"/>
      <c r="AC176" s="194"/>
      <c r="AD176" s="194"/>
      <c r="AE176" s="194"/>
    </row>
    <row r="177" spans="1:41" x14ac:dyDescent="0.3">
      <c r="A177" s="401"/>
      <c r="B177" s="212" t="s">
        <v>180</v>
      </c>
      <c r="C177" s="106"/>
      <c r="D177" s="107"/>
      <c r="E177" s="107"/>
      <c r="F177" s="106"/>
      <c r="G177" s="107"/>
      <c r="H177" s="107"/>
      <c r="I177" s="106"/>
      <c r="J177" s="107"/>
      <c r="K177" s="107"/>
      <c r="L177" s="194"/>
      <c r="M177" s="194"/>
      <c r="N177" s="194"/>
      <c r="O177" s="194"/>
      <c r="P177" s="194"/>
      <c r="Q177" s="194"/>
      <c r="R177" s="194"/>
      <c r="S177" s="194"/>
      <c r="T177" s="194"/>
      <c r="U177" s="194"/>
      <c r="V177" s="194"/>
      <c r="W177" s="194"/>
      <c r="X177" s="194"/>
      <c r="Y177" s="194"/>
      <c r="Z177" s="194"/>
      <c r="AA177" s="194"/>
      <c r="AB177" s="194"/>
      <c r="AC177" s="194"/>
      <c r="AD177" s="194"/>
      <c r="AE177" s="194"/>
      <c r="AF177" s="194"/>
      <c r="AG177" s="194"/>
      <c r="AH177" s="194"/>
      <c r="AI177" s="194"/>
      <c r="AJ177" s="194"/>
      <c r="AK177" s="194"/>
      <c r="AL177" s="194"/>
      <c r="AM177" s="194"/>
      <c r="AN177" s="194"/>
      <c r="AO177" s="194"/>
    </row>
    <row r="178" spans="1:41" x14ac:dyDescent="0.3">
      <c r="A178" s="401"/>
      <c r="B178" s="212" t="s">
        <v>6</v>
      </c>
      <c r="C178" s="106"/>
      <c r="D178" s="107"/>
      <c r="E178" s="107"/>
      <c r="F178" s="106"/>
      <c r="G178" s="107"/>
      <c r="H178" s="107"/>
      <c r="I178" s="106"/>
      <c r="J178" s="107"/>
      <c r="K178" s="107"/>
      <c r="L178" s="194"/>
      <c r="M178" s="194"/>
      <c r="N178" s="194"/>
      <c r="O178" s="194"/>
      <c r="P178" s="194"/>
      <c r="Q178" s="194"/>
      <c r="R178" s="194"/>
      <c r="S178" s="194"/>
      <c r="T178" s="194"/>
      <c r="U178" s="194"/>
      <c r="V178" s="194"/>
      <c r="W178" s="194"/>
      <c r="X178" s="194"/>
      <c r="Y178" s="194"/>
      <c r="Z178" s="194"/>
      <c r="AA178" s="194"/>
      <c r="AB178" s="194"/>
      <c r="AC178" s="194"/>
      <c r="AD178" s="194"/>
      <c r="AE178" s="194"/>
      <c r="AF178" s="194"/>
      <c r="AG178" s="194"/>
      <c r="AH178" s="194"/>
      <c r="AI178" s="194"/>
      <c r="AJ178" s="194"/>
      <c r="AK178" s="194"/>
      <c r="AL178" s="194"/>
      <c r="AM178" s="194"/>
      <c r="AN178" s="194"/>
      <c r="AO178" s="194"/>
    </row>
    <row r="179" spans="1:41" x14ac:dyDescent="0.3">
      <c r="A179" s="406" t="s">
        <v>166</v>
      </c>
      <c r="B179" s="212" t="s">
        <v>179</v>
      </c>
      <c r="C179" s="106"/>
      <c r="D179" s="107"/>
      <c r="E179" s="107"/>
      <c r="F179" s="106"/>
      <c r="G179" s="107"/>
      <c r="H179" s="107"/>
      <c r="I179" s="106"/>
      <c r="J179" s="107"/>
      <c r="K179" s="107"/>
      <c r="L179" s="40"/>
      <c r="M179" s="40"/>
      <c r="N179" s="40"/>
      <c r="O179" s="194"/>
      <c r="P179" s="194"/>
      <c r="Q179" s="194"/>
      <c r="R179" s="194"/>
      <c r="S179" s="194"/>
      <c r="T179" s="194"/>
      <c r="U179" s="194"/>
      <c r="V179" s="194"/>
      <c r="W179" s="194"/>
      <c r="X179" s="194"/>
      <c r="Y179" s="194"/>
      <c r="Z179" s="194"/>
      <c r="AA179" s="194"/>
      <c r="AB179" s="194"/>
      <c r="AC179" s="194"/>
      <c r="AD179" s="194"/>
      <c r="AE179" s="194"/>
      <c r="AF179" s="194"/>
      <c r="AG179" s="194"/>
      <c r="AH179" s="194"/>
      <c r="AI179" s="194"/>
      <c r="AJ179" s="194"/>
      <c r="AK179" s="194"/>
      <c r="AL179" s="194"/>
      <c r="AM179" s="194"/>
      <c r="AN179" s="194"/>
      <c r="AO179" s="194"/>
    </row>
    <row r="180" spans="1:41" x14ac:dyDescent="0.3">
      <c r="A180" s="407"/>
      <c r="B180" s="212" t="s">
        <v>180</v>
      </c>
      <c r="C180" s="106"/>
      <c r="D180" s="107"/>
      <c r="E180" s="107"/>
      <c r="F180" s="106"/>
      <c r="G180" s="107"/>
      <c r="H180" s="107"/>
      <c r="I180" s="106"/>
      <c r="J180" s="107"/>
      <c r="K180" s="107"/>
      <c r="L180" s="194"/>
      <c r="M180" s="194"/>
      <c r="N180" s="194"/>
      <c r="O180" s="194"/>
      <c r="P180" s="194"/>
      <c r="Q180" s="194"/>
      <c r="R180" s="194"/>
      <c r="S180" s="194"/>
      <c r="T180" s="194"/>
      <c r="U180" s="194"/>
      <c r="V180" s="194"/>
      <c r="W180" s="194"/>
      <c r="X180" s="194"/>
      <c r="Y180" s="194"/>
      <c r="Z180" s="194"/>
      <c r="AA180" s="194"/>
      <c r="AB180" s="194"/>
      <c r="AC180" s="194"/>
      <c r="AD180" s="194"/>
      <c r="AE180" s="194"/>
      <c r="AF180" s="194"/>
      <c r="AG180" s="194"/>
      <c r="AH180" s="194"/>
      <c r="AI180" s="194"/>
      <c r="AJ180" s="194"/>
      <c r="AK180" s="194"/>
      <c r="AL180" s="194"/>
      <c r="AM180" s="194"/>
      <c r="AN180" s="194"/>
      <c r="AO180" s="194"/>
    </row>
    <row r="181" spans="1:41" x14ac:dyDescent="0.3">
      <c r="A181" s="407"/>
      <c r="B181" s="212" t="s">
        <v>6</v>
      </c>
      <c r="C181" s="106"/>
      <c r="D181" s="107"/>
      <c r="E181" s="107"/>
      <c r="F181" s="106"/>
      <c r="G181" s="107"/>
      <c r="H181" s="107"/>
      <c r="I181" s="106"/>
      <c r="J181" s="107"/>
      <c r="K181" s="107"/>
      <c r="L181" s="194"/>
      <c r="M181" s="194"/>
      <c r="N181" s="194"/>
      <c r="O181" s="194"/>
      <c r="P181" s="194"/>
      <c r="Q181" s="194"/>
      <c r="R181" s="194"/>
      <c r="S181" s="194"/>
      <c r="T181" s="194"/>
      <c r="U181" s="194"/>
      <c r="V181" s="194"/>
      <c r="W181" s="194"/>
      <c r="X181" s="194"/>
      <c r="Y181" s="194"/>
      <c r="Z181" s="194"/>
      <c r="AA181" s="194"/>
      <c r="AB181" s="194"/>
      <c r="AC181" s="194"/>
      <c r="AD181" s="194"/>
      <c r="AE181" s="194"/>
      <c r="AF181" s="194"/>
      <c r="AG181" s="194"/>
      <c r="AH181" s="194"/>
      <c r="AI181" s="194"/>
      <c r="AJ181" s="194"/>
      <c r="AK181" s="194"/>
      <c r="AL181" s="194"/>
      <c r="AM181" s="194"/>
      <c r="AN181" s="194"/>
      <c r="AO181" s="194"/>
    </row>
    <row r="182" spans="1:41" x14ac:dyDescent="0.3">
      <c r="A182" s="406" t="s">
        <v>176</v>
      </c>
      <c r="B182" s="212" t="s">
        <v>179</v>
      </c>
      <c r="C182" s="106"/>
      <c r="D182" s="107"/>
      <c r="E182" s="107"/>
      <c r="F182" s="106"/>
      <c r="G182" s="107"/>
      <c r="H182" s="107"/>
      <c r="I182" s="106"/>
      <c r="J182" s="107"/>
      <c r="K182" s="107"/>
      <c r="L182" s="40"/>
      <c r="M182" s="40"/>
      <c r="N182" s="40"/>
      <c r="O182" s="194"/>
      <c r="P182" s="194"/>
      <c r="Q182" s="194"/>
      <c r="R182" s="194"/>
      <c r="S182" s="194"/>
      <c r="T182" s="194"/>
      <c r="U182" s="194"/>
      <c r="V182" s="194"/>
      <c r="W182" s="194"/>
      <c r="X182" s="194"/>
      <c r="Y182" s="194"/>
      <c r="Z182" s="194"/>
      <c r="AA182" s="194"/>
      <c r="AB182" s="194"/>
      <c r="AC182" s="194"/>
      <c r="AD182" s="194"/>
      <c r="AE182" s="194"/>
      <c r="AF182" s="194"/>
      <c r="AG182" s="194"/>
      <c r="AH182" s="194"/>
      <c r="AI182" s="194"/>
      <c r="AJ182" s="194"/>
      <c r="AK182" s="194"/>
      <c r="AL182" s="194"/>
      <c r="AM182" s="194"/>
      <c r="AN182" s="194"/>
      <c r="AO182" s="194"/>
    </row>
    <row r="183" spans="1:41" x14ac:dyDescent="0.3">
      <c r="A183" s="407"/>
      <c r="B183" s="212" t="s">
        <v>180</v>
      </c>
      <c r="C183" s="106"/>
      <c r="D183" s="107"/>
      <c r="E183" s="107"/>
      <c r="F183" s="106"/>
      <c r="G183" s="107"/>
      <c r="H183" s="107"/>
      <c r="I183" s="106"/>
      <c r="J183" s="107"/>
      <c r="K183" s="107"/>
      <c r="L183" s="194"/>
      <c r="M183" s="194"/>
      <c r="N183" s="194"/>
      <c r="O183" s="194"/>
      <c r="P183" s="194"/>
      <c r="Q183" s="194"/>
      <c r="R183" s="194"/>
      <c r="S183" s="194"/>
      <c r="T183" s="194"/>
      <c r="U183" s="194"/>
      <c r="V183" s="194"/>
      <c r="W183" s="194"/>
      <c r="X183" s="194"/>
      <c r="Y183" s="194"/>
      <c r="Z183" s="194"/>
      <c r="AA183" s="194"/>
      <c r="AB183" s="194"/>
      <c r="AC183" s="194"/>
      <c r="AD183" s="194"/>
      <c r="AE183" s="194"/>
      <c r="AF183" s="194"/>
      <c r="AG183" s="194"/>
      <c r="AH183" s="194"/>
      <c r="AI183" s="194"/>
      <c r="AJ183" s="194"/>
      <c r="AK183" s="194"/>
      <c r="AL183" s="194"/>
      <c r="AM183" s="194"/>
      <c r="AN183" s="194"/>
      <c r="AO183" s="194"/>
    </row>
    <row r="184" spans="1:41" x14ac:dyDescent="0.3">
      <c r="A184" s="407"/>
      <c r="B184" s="212" t="s">
        <v>6</v>
      </c>
      <c r="C184" s="106"/>
      <c r="D184" s="107"/>
      <c r="E184" s="107"/>
      <c r="F184" s="106"/>
      <c r="G184" s="107"/>
      <c r="H184" s="107"/>
      <c r="I184" s="106"/>
      <c r="J184" s="107"/>
      <c r="K184" s="107"/>
      <c r="L184" s="194"/>
      <c r="M184" s="194"/>
      <c r="N184" s="194"/>
      <c r="O184" s="194"/>
      <c r="P184" s="194"/>
      <c r="Q184" s="194"/>
      <c r="R184" s="194"/>
      <c r="S184" s="194"/>
      <c r="T184" s="194"/>
      <c r="U184" s="194"/>
      <c r="V184" s="194"/>
      <c r="W184" s="194"/>
      <c r="X184" s="194"/>
      <c r="Y184" s="194"/>
      <c r="Z184" s="194"/>
      <c r="AA184" s="194"/>
      <c r="AB184" s="194"/>
      <c r="AC184" s="194"/>
      <c r="AD184" s="194"/>
      <c r="AE184" s="194"/>
      <c r="AF184" s="194"/>
      <c r="AG184" s="194"/>
      <c r="AH184" s="194"/>
      <c r="AI184" s="194"/>
      <c r="AJ184" s="194"/>
      <c r="AK184" s="194"/>
      <c r="AL184" s="194"/>
      <c r="AM184" s="194"/>
      <c r="AN184" s="194"/>
      <c r="AO184" s="194"/>
    </row>
    <row r="185" spans="1:41" x14ac:dyDescent="0.3">
      <c r="A185" s="400" t="s">
        <v>50</v>
      </c>
      <c r="B185" s="212" t="s">
        <v>179</v>
      </c>
      <c r="C185" s="106"/>
      <c r="D185" s="107"/>
      <c r="E185" s="107"/>
      <c r="F185" s="106"/>
      <c r="G185" s="107"/>
      <c r="H185" s="107"/>
      <c r="I185" s="106"/>
      <c r="J185" s="107"/>
      <c r="K185" s="107"/>
      <c r="L185" s="40"/>
      <c r="M185" s="40"/>
      <c r="N185" s="40"/>
      <c r="O185" s="194"/>
      <c r="P185" s="194"/>
      <c r="Q185" s="194"/>
      <c r="R185" s="194"/>
      <c r="S185" s="194"/>
      <c r="T185" s="194"/>
      <c r="U185" s="194"/>
      <c r="V185" s="194"/>
      <c r="W185" s="194"/>
      <c r="X185" s="194"/>
      <c r="Y185" s="194"/>
      <c r="Z185" s="194"/>
      <c r="AA185" s="194"/>
      <c r="AB185" s="194"/>
      <c r="AC185" s="194"/>
      <c r="AD185" s="194"/>
      <c r="AE185" s="194"/>
      <c r="AF185" s="194"/>
      <c r="AG185" s="194"/>
      <c r="AH185" s="194"/>
      <c r="AI185" s="194"/>
      <c r="AJ185" s="194"/>
      <c r="AK185" s="194"/>
      <c r="AL185" s="194"/>
      <c r="AM185" s="194"/>
      <c r="AN185" s="194"/>
      <c r="AO185" s="194"/>
    </row>
    <row r="186" spans="1:41" x14ac:dyDescent="0.3">
      <c r="A186" s="401"/>
      <c r="B186" s="212" t="s">
        <v>180</v>
      </c>
      <c r="C186" s="106"/>
      <c r="D186" s="107"/>
      <c r="E186" s="107"/>
      <c r="F186" s="106"/>
      <c r="G186" s="107"/>
      <c r="H186" s="107"/>
      <c r="I186" s="106"/>
      <c r="J186" s="107"/>
      <c r="K186" s="107"/>
      <c r="L186" s="194"/>
      <c r="M186" s="194"/>
      <c r="N186" s="194"/>
      <c r="O186" s="194"/>
      <c r="P186" s="194"/>
      <c r="Q186" s="194"/>
      <c r="R186" s="194"/>
      <c r="S186" s="194"/>
      <c r="T186" s="194"/>
      <c r="U186" s="194"/>
      <c r="V186" s="194"/>
      <c r="W186" s="194"/>
      <c r="X186" s="194"/>
      <c r="Y186" s="194"/>
      <c r="Z186" s="194"/>
      <c r="AA186" s="194"/>
      <c r="AB186" s="194"/>
      <c r="AC186" s="194"/>
      <c r="AD186" s="194"/>
      <c r="AE186" s="194"/>
      <c r="AF186" s="194"/>
      <c r="AG186" s="194"/>
      <c r="AH186" s="194"/>
      <c r="AI186" s="194"/>
      <c r="AJ186" s="194"/>
      <c r="AK186" s="194"/>
      <c r="AL186" s="194"/>
      <c r="AM186" s="194"/>
      <c r="AN186" s="194"/>
      <c r="AO186" s="194"/>
    </row>
    <row r="187" spans="1:41" x14ac:dyDescent="0.3">
      <c r="A187" s="401"/>
      <c r="B187" s="212" t="s">
        <v>6</v>
      </c>
      <c r="C187" s="106"/>
      <c r="D187" s="107"/>
      <c r="E187" s="107"/>
      <c r="F187" s="106"/>
      <c r="G187" s="107"/>
      <c r="H187" s="107"/>
      <c r="I187" s="106"/>
      <c r="J187" s="107"/>
      <c r="K187" s="107"/>
      <c r="L187" s="194"/>
      <c r="M187" s="194"/>
      <c r="N187" s="194"/>
      <c r="O187" s="194"/>
      <c r="P187" s="194"/>
      <c r="Q187" s="194"/>
      <c r="R187" s="194"/>
      <c r="S187" s="194"/>
      <c r="T187" s="194"/>
      <c r="U187" s="194"/>
      <c r="V187" s="194"/>
      <c r="W187" s="194"/>
      <c r="X187" s="194"/>
      <c r="Y187" s="194"/>
      <c r="Z187" s="194"/>
      <c r="AA187" s="194"/>
      <c r="AB187" s="194"/>
      <c r="AC187" s="194"/>
      <c r="AD187" s="194"/>
      <c r="AE187" s="194"/>
      <c r="AF187" s="194"/>
      <c r="AG187" s="194"/>
      <c r="AH187" s="194"/>
      <c r="AI187" s="194"/>
      <c r="AJ187" s="194"/>
      <c r="AK187" s="194"/>
      <c r="AL187" s="194"/>
      <c r="AM187" s="194"/>
      <c r="AN187" s="194"/>
      <c r="AO187" s="194"/>
    </row>
    <row r="188" spans="1:41" x14ac:dyDescent="0.3">
      <c r="A188" s="400" t="s">
        <v>20</v>
      </c>
      <c r="B188" s="401"/>
      <c r="C188" s="106"/>
      <c r="D188" s="107"/>
      <c r="E188" s="107"/>
      <c r="F188" s="106"/>
      <c r="G188" s="107"/>
      <c r="H188" s="107"/>
      <c r="I188" s="106"/>
      <c r="J188" s="107"/>
      <c r="K188" s="107"/>
      <c r="L188" s="194"/>
      <c r="M188" s="194"/>
      <c r="N188" s="194"/>
      <c r="O188" s="194"/>
      <c r="P188" s="194"/>
      <c r="Q188" s="194"/>
      <c r="R188" s="194"/>
      <c r="S188" s="194"/>
      <c r="T188" s="194"/>
      <c r="U188" s="194"/>
      <c r="V188" s="194"/>
      <c r="W188" s="194"/>
      <c r="X188" s="194"/>
      <c r="Y188" s="194"/>
      <c r="Z188" s="194"/>
      <c r="AA188" s="194"/>
      <c r="AB188" s="194"/>
      <c r="AC188" s="194"/>
      <c r="AD188" s="194"/>
      <c r="AE188" s="194"/>
      <c r="AF188" s="194"/>
      <c r="AG188" s="194"/>
      <c r="AH188" s="194"/>
      <c r="AI188" s="194"/>
      <c r="AJ188" s="194"/>
      <c r="AK188" s="194"/>
      <c r="AL188" s="194"/>
      <c r="AM188" s="194"/>
      <c r="AN188" s="194"/>
      <c r="AO188" s="194"/>
    </row>
    <row r="189" spans="1:41" x14ac:dyDescent="0.3">
      <c r="A189" s="142"/>
      <c r="B189" s="194"/>
      <c r="C189" s="140"/>
      <c r="D189" s="4"/>
      <c r="E189" s="4"/>
      <c r="F189" s="4"/>
      <c r="G189" s="4"/>
      <c r="H189" s="4"/>
      <c r="I189" s="4"/>
      <c r="J189" s="4"/>
      <c r="K189" s="12"/>
      <c r="L189" s="12"/>
      <c r="M189" s="12"/>
      <c r="N189" s="12"/>
      <c r="O189" s="12"/>
      <c r="P189" s="194"/>
      <c r="Q189" s="4"/>
      <c r="R189" s="4"/>
      <c r="S189" s="4"/>
      <c r="T189" s="4"/>
      <c r="U189" s="4"/>
      <c r="V189" s="12"/>
      <c r="W189" s="12"/>
      <c r="X189" s="12"/>
      <c r="Y189" s="12"/>
      <c r="Z189" s="12"/>
      <c r="AA189" s="12"/>
      <c r="AB189" s="12"/>
      <c r="AC189" s="194"/>
      <c r="AD189" s="4"/>
      <c r="AE189" s="4"/>
      <c r="AF189" s="4"/>
      <c r="AG189" s="4"/>
      <c r="AH189" s="4"/>
      <c r="AI189" s="12"/>
      <c r="AJ189" s="12"/>
      <c r="AK189" s="12"/>
      <c r="AL189" s="12"/>
      <c r="AM189" s="12"/>
      <c r="AN189" s="12"/>
      <c r="AO189" s="12"/>
    </row>
    <row r="190" spans="1:41" x14ac:dyDescent="0.3">
      <c r="A190" s="194"/>
      <c r="B190" s="194"/>
      <c r="C190" s="410"/>
      <c r="D190" s="401"/>
      <c r="E190" s="401"/>
      <c r="F190" s="410"/>
      <c r="G190" s="401"/>
      <c r="H190" s="401"/>
      <c r="I190" s="410"/>
      <c r="J190" s="401"/>
      <c r="K190" s="401"/>
      <c r="L190" s="194"/>
      <c r="M190" s="194"/>
      <c r="N190" s="194"/>
      <c r="O190" s="194"/>
      <c r="P190" s="194"/>
      <c r="Q190" s="194"/>
      <c r="R190" s="194"/>
      <c r="S190" s="194"/>
      <c r="T190" s="194"/>
      <c r="U190" s="194"/>
      <c r="V190" s="194"/>
      <c r="W190" s="194"/>
      <c r="X190" s="194"/>
      <c r="Y190" s="194"/>
      <c r="Z190" s="194"/>
      <c r="AA190" s="194"/>
      <c r="AB190" s="194"/>
      <c r="AC190" s="194"/>
      <c r="AD190" s="194"/>
      <c r="AE190" s="194"/>
      <c r="AF190" s="194"/>
      <c r="AG190" s="194"/>
      <c r="AH190" s="194"/>
      <c r="AI190" s="194"/>
      <c r="AJ190" s="194"/>
      <c r="AK190" s="194"/>
      <c r="AL190" s="194"/>
      <c r="AM190" s="194"/>
      <c r="AN190" s="194"/>
      <c r="AO190" s="194"/>
    </row>
    <row r="191" spans="1:41" x14ac:dyDescent="0.3">
      <c r="A191" s="398" t="s">
        <v>181</v>
      </c>
      <c r="B191" s="398"/>
      <c r="C191" s="217"/>
      <c r="D191" s="217"/>
      <c r="E191" s="217"/>
      <c r="F191" s="217"/>
      <c r="G191" s="217"/>
      <c r="H191" s="217"/>
      <c r="I191" s="217"/>
      <c r="J191" s="217"/>
      <c r="K191" s="217"/>
      <c r="L191" s="194"/>
      <c r="M191" s="194"/>
      <c r="N191" s="194"/>
      <c r="O191" s="194"/>
      <c r="P191" s="194"/>
      <c r="Q191" s="194"/>
      <c r="R191" s="194"/>
      <c r="S191" s="194"/>
      <c r="T191" s="194"/>
      <c r="U191" s="194"/>
      <c r="V191" s="194"/>
      <c r="W191" s="194"/>
      <c r="X191" s="194"/>
      <c r="Y191" s="194"/>
      <c r="Z191" s="194"/>
      <c r="AA191" s="194"/>
      <c r="AB191" s="194"/>
      <c r="AC191" s="194"/>
      <c r="AD191" s="194"/>
      <c r="AE191" s="194"/>
      <c r="AF191" s="194"/>
      <c r="AG191" s="194"/>
      <c r="AH191" s="194"/>
      <c r="AI191" s="194"/>
      <c r="AJ191" s="194"/>
      <c r="AK191" s="194"/>
      <c r="AL191" s="194"/>
      <c r="AM191" s="194"/>
      <c r="AN191" s="194"/>
      <c r="AO191" s="194"/>
    </row>
    <row r="192" spans="1:41" x14ac:dyDescent="0.3">
      <c r="A192" s="400" t="s">
        <v>163</v>
      </c>
      <c r="B192" s="212" t="s">
        <v>182</v>
      </c>
      <c r="C192" s="106"/>
      <c r="D192" s="107"/>
      <c r="E192" s="107"/>
      <c r="F192" s="106"/>
      <c r="G192" s="107"/>
      <c r="H192" s="107"/>
      <c r="I192" s="106"/>
      <c r="J192" s="107"/>
      <c r="K192" s="107"/>
      <c r="L192" s="40"/>
      <c r="M192" s="40"/>
      <c r="N192" s="40"/>
      <c r="O192" s="194"/>
      <c r="P192" s="194"/>
      <c r="Q192" s="194"/>
      <c r="R192" s="194"/>
      <c r="S192" s="194"/>
      <c r="T192" s="194"/>
      <c r="U192" s="194"/>
      <c r="V192" s="194"/>
      <c r="W192" s="194"/>
      <c r="X192" s="194"/>
      <c r="Y192" s="194"/>
      <c r="Z192" s="194"/>
      <c r="AA192" s="194"/>
      <c r="AB192" s="194"/>
      <c r="AC192" s="194"/>
      <c r="AD192" s="194"/>
      <c r="AE192" s="194"/>
      <c r="AF192" s="194"/>
      <c r="AG192" s="194"/>
      <c r="AH192" s="194"/>
      <c r="AI192" s="194"/>
      <c r="AJ192" s="194"/>
      <c r="AK192" s="194"/>
      <c r="AL192" s="194"/>
      <c r="AM192" s="194"/>
      <c r="AN192" s="194"/>
      <c r="AO192" s="194"/>
    </row>
    <row r="193" spans="1:41" x14ac:dyDescent="0.3">
      <c r="A193" s="401"/>
      <c r="B193" s="212" t="s">
        <v>161</v>
      </c>
      <c r="C193" s="106"/>
      <c r="D193" s="107"/>
      <c r="E193" s="107"/>
      <c r="F193" s="106"/>
      <c r="G193" s="107"/>
      <c r="H193" s="107"/>
      <c r="I193" s="106"/>
      <c r="J193" s="107"/>
      <c r="K193" s="107"/>
      <c r="L193" s="194"/>
      <c r="M193" s="194"/>
      <c r="N193" s="194"/>
      <c r="O193" s="194"/>
      <c r="P193" s="194"/>
      <c r="Q193" s="194"/>
      <c r="R193" s="194"/>
      <c r="S193" s="194"/>
      <c r="T193" s="194"/>
      <c r="U193" s="194"/>
      <c r="V193" s="194"/>
      <c r="W193" s="194"/>
      <c r="X193" s="194"/>
      <c r="Y193" s="194"/>
      <c r="Z193" s="194"/>
      <c r="AA193" s="194"/>
      <c r="AB193" s="194"/>
      <c r="AC193" s="194"/>
      <c r="AD193" s="194"/>
      <c r="AE193" s="194"/>
      <c r="AF193" s="194"/>
      <c r="AG193" s="194"/>
      <c r="AH193" s="194"/>
      <c r="AI193" s="194"/>
      <c r="AJ193" s="194"/>
      <c r="AK193" s="194"/>
      <c r="AL193" s="194"/>
      <c r="AM193" s="194"/>
      <c r="AN193" s="194"/>
      <c r="AO193" s="194"/>
    </row>
    <row r="194" spans="1:41" x14ac:dyDescent="0.3">
      <c r="A194" s="401"/>
      <c r="B194" s="212" t="s">
        <v>6</v>
      </c>
      <c r="C194" s="106"/>
      <c r="D194" s="107"/>
      <c r="E194" s="107"/>
      <c r="F194" s="106"/>
      <c r="G194" s="107"/>
      <c r="H194" s="107"/>
      <c r="I194" s="106"/>
      <c r="J194" s="107"/>
      <c r="K194" s="107"/>
      <c r="L194" s="194"/>
      <c r="M194" s="194"/>
      <c r="N194" s="194"/>
      <c r="O194" s="194"/>
      <c r="P194" s="194"/>
      <c r="Q194" s="194"/>
      <c r="R194" s="194"/>
      <c r="S194" s="194"/>
      <c r="T194" s="194"/>
      <c r="U194" s="194"/>
      <c r="V194" s="194"/>
      <c r="W194" s="194"/>
      <c r="X194" s="194"/>
      <c r="Y194" s="194"/>
      <c r="Z194" s="194"/>
      <c r="AA194" s="194"/>
      <c r="AB194" s="194"/>
      <c r="AC194" s="194"/>
      <c r="AD194" s="194"/>
      <c r="AE194" s="194"/>
      <c r="AF194" s="194"/>
      <c r="AG194" s="194"/>
      <c r="AH194" s="194"/>
      <c r="AI194" s="194"/>
      <c r="AJ194" s="194"/>
      <c r="AK194" s="194"/>
      <c r="AL194" s="194"/>
      <c r="AM194" s="194"/>
      <c r="AN194" s="194"/>
      <c r="AO194" s="194"/>
    </row>
    <row r="195" spans="1:41" x14ac:dyDescent="0.3">
      <c r="A195" s="400" t="s">
        <v>172</v>
      </c>
      <c r="B195" s="212" t="s">
        <v>182</v>
      </c>
      <c r="C195" s="106"/>
      <c r="D195" s="107"/>
      <c r="E195" s="107"/>
      <c r="F195" s="106"/>
      <c r="G195" s="107"/>
      <c r="H195" s="107"/>
      <c r="I195" s="106"/>
      <c r="J195" s="107"/>
      <c r="K195" s="107"/>
      <c r="L195" s="40"/>
      <c r="M195" s="40"/>
      <c r="N195" s="40"/>
      <c r="O195" s="194"/>
      <c r="P195" s="194"/>
      <c r="Q195" s="194"/>
      <c r="R195" s="194"/>
      <c r="S195" s="194"/>
      <c r="T195" s="194"/>
      <c r="U195" s="194"/>
      <c r="V195" s="194"/>
      <c r="W195" s="194"/>
      <c r="X195" s="194"/>
      <c r="Y195" s="194"/>
      <c r="Z195" s="194"/>
      <c r="AA195" s="194"/>
      <c r="AB195" s="194"/>
      <c r="AC195" s="194"/>
      <c r="AD195" s="194"/>
      <c r="AE195" s="194"/>
      <c r="AF195" s="194"/>
      <c r="AG195" s="194"/>
      <c r="AH195" s="194"/>
      <c r="AI195" s="194"/>
      <c r="AJ195" s="194"/>
      <c r="AK195" s="194"/>
      <c r="AL195" s="194"/>
      <c r="AM195" s="194"/>
      <c r="AN195" s="194"/>
      <c r="AO195" s="194"/>
    </row>
    <row r="196" spans="1:41" x14ac:dyDescent="0.3">
      <c r="A196" s="401"/>
      <c r="B196" s="212" t="s">
        <v>161</v>
      </c>
      <c r="C196" s="106"/>
      <c r="D196" s="107"/>
      <c r="E196" s="107"/>
      <c r="F196" s="106"/>
      <c r="G196" s="107"/>
      <c r="H196" s="107"/>
      <c r="I196" s="106"/>
      <c r="J196" s="107"/>
      <c r="K196" s="107"/>
      <c r="L196" s="194"/>
      <c r="M196" s="194"/>
      <c r="N196" s="194"/>
      <c r="O196" s="194"/>
      <c r="P196" s="194"/>
      <c r="Q196" s="194"/>
      <c r="R196" s="194"/>
      <c r="S196" s="194"/>
      <c r="T196" s="194"/>
      <c r="U196" s="194"/>
      <c r="V196" s="194"/>
      <c r="W196" s="194"/>
      <c r="X196" s="194"/>
      <c r="Y196" s="194"/>
      <c r="Z196" s="194"/>
      <c r="AA196" s="194"/>
      <c r="AB196" s="194"/>
      <c r="AC196" s="194"/>
      <c r="AD196" s="194"/>
      <c r="AE196" s="194"/>
      <c r="AF196" s="194"/>
      <c r="AG196" s="194"/>
      <c r="AH196" s="194"/>
      <c r="AI196" s="194"/>
      <c r="AJ196" s="194"/>
      <c r="AK196" s="194"/>
      <c r="AL196" s="194"/>
      <c r="AM196" s="194"/>
      <c r="AN196" s="194"/>
      <c r="AO196" s="194"/>
    </row>
    <row r="197" spans="1:41" x14ac:dyDescent="0.3">
      <c r="A197" s="401"/>
      <c r="B197" s="212" t="s">
        <v>6</v>
      </c>
      <c r="C197" s="106"/>
      <c r="D197" s="107"/>
      <c r="E197" s="107"/>
      <c r="F197" s="106"/>
      <c r="G197" s="107"/>
      <c r="H197" s="107"/>
      <c r="I197" s="106"/>
      <c r="J197" s="107"/>
      <c r="K197" s="107"/>
      <c r="L197" s="194"/>
      <c r="M197" s="194"/>
      <c r="N197" s="194"/>
      <c r="O197" s="194"/>
      <c r="P197" s="194"/>
      <c r="Q197" s="194"/>
      <c r="R197" s="194"/>
      <c r="S197" s="194"/>
      <c r="T197" s="194"/>
      <c r="U197" s="194"/>
      <c r="V197" s="194"/>
      <c r="W197" s="194"/>
      <c r="X197" s="194"/>
      <c r="Y197" s="194"/>
      <c r="Z197" s="194"/>
      <c r="AA197" s="194"/>
      <c r="AB197" s="194"/>
      <c r="AC197" s="194"/>
      <c r="AD197" s="194"/>
      <c r="AE197" s="194"/>
      <c r="AF197" s="194"/>
      <c r="AG197" s="194"/>
      <c r="AH197" s="194"/>
      <c r="AI197" s="194"/>
      <c r="AJ197" s="194"/>
      <c r="AK197" s="194"/>
      <c r="AL197" s="194"/>
      <c r="AM197" s="194"/>
      <c r="AN197" s="194"/>
      <c r="AO197" s="194"/>
    </row>
    <row r="198" spans="1:41" x14ac:dyDescent="0.3">
      <c r="A198" s="406" t="s">
        <v>166</v>
      </c>
      <c r="B198" s="212" t="s">
        <v>182</v>
      </c>
      <c r="C198" s="106"/>
      <c r="D198" s="107"/>
      <c r="E198" s="107"/>
      <c r="F198" s="106"/>
      <c r="G198" s="107"/>
      <c r="H198" s="107"/>
      <c r="I198" s="106"/>
      <c r="J198" s="107"/>
      <c r="K198" s="107"/>
      <c r="L198" s="40"/>
      <c r="M198" s="40"/>
      <c r="N198" s="40"/>
      <c r="O198" s="194"/>
      <c r="P198" s="194"/>
      <c r="Q198" s="194"/>
      <c r="R198" s="194"/>
      <c r="S198" s="194"/>
      <c r="T198" s="194"/>
      <c r="U198" s="194"/>
      <c r="V198" s="194"/>
      <c r="W198" s="194"/>
      <c r="X198" s="194"/>
      <c r="Y198" s="194"/>
      <c r="Z198" s="194"/>
      <c r="AA198" s="194"/>
      <c r="AB198" s="194"/>
      <c r="AC198" s="194"/>
      <c r="AD198" s="194"/>
      <c r="AE198" s="194"/>
      <c r="AF198" s="194"/>
      <c r="AG198" s="194"/>
      <c r="AH198" s="194"/>
      <c r="AI198" s="194"/>
      <c r="AJ198" s="194"/>
      <c r="AK198" s="194"/>
      <c r="AL198" s="194"/>
      <c r="AM198" s="194"/>
      <c r="AN198" s="194"/>
      <c r="AO198" s="194"/>
    </row>
    <row r="199" spans="1:41" x14ac:dyDescent="0.3">
      <c r="A199" s="407"/>
      <c r="B199" s="212" t="s">
        <v>161</v>
      </c>
      <c r="C199" s="106"/>
      <c r="D199" s="107"/>
      <c r="E199" s="107"/>
      <c r="F199" s="106"/>
      <c r="G199" s="107"/>
      <c r="H199" s="107"/>
      <c r="I199" s="106"/>
      <c r="J199" s="107"/>
      <c r="K199" s="107"/>
      <c r="L199" s="194"/>
      <c r="M199" s="194"/>
      <c r="N199" s="194"/>
      <c r="O199" s="194"/>
      <c r="P199" s="194"/>
      <c r="Q199" s="194"/>
      <c r="R199" s="194"/>
      <c r="S199" s="194"/>
      <c r="T199" s="194"/>
      <c r="U199" s="194"/>
      <c r="V199" s="194"/>
      <c r="W199" s="194"/>
      <c r="X199" s="194"/>
      <c r="Y199" s="194"/>
      <c r="Z199" s="194"/>
      <c r="AA199" s="194"/>
      <c r="AB199" s="194"/>
      <c r="AC199" s="194"/>
      <c r="AD199" s="194"/>
      <c r="AE199" s="194"/>
      <c r="AF199" s="194"/>
      <c r="AG199" s="194"/>
      <c r="AH199" s="194"/>
      <c r="AI199" s="194"/>
      <c r="AJ199" s="194"/>
      <c r="AK199" s="194"/>
      <c r="AL199" s="194"/>
      <c r="AM199" s="194"/>
      <c r="AN199" s="194"/>
      <c r="AO199" s="194"/>
    </row>
    <row r="200" spans="1:41" x14ac:dyDescent="0.3">
      <c r="A200" s="407"/>
      <c r="B200" s="212" t="s">
        <v>6</v>
      </c>
      <c r="C200" s="106"/>
      <c r="D200" s="107"/>
      <c r="E200" s="107"/>
      <c r="F200" s="106"/>
      <c r="G200" s="107"/>
      <c r="H200" s="107"/>
      <c r="I200" s="106"/>
      <c r="J200" s="107"/>
      <c r="K200" s="107"/>
      <c r="L200" s="194"/>
      <c r="M200" s="194"/>
      <c r="N200" s="194"/>
      <c r="O200" s="194"/>
      <c r="P200" s="194"/>
      <c r="Q200" s="194"/>
      <c r="R200" s="194"/>
      <c r="S200" s="194"/>
      <c r="T200" s="194"/>
      <c r="U200" s="194"/>
      <c r="V200" s="194"/>
      <c r="W200" s="194"/>
      <c r="X200" s="194"/>
      <c r="Y200" s="194"/>
      <c r="Z200" s="194"/>
      <c r="AA200" s="194"/>
      <c r="AB200" s="194"/>
      <c r="AC200" s="194"/>
      <c r="AD200" s="194"/>
      <c r="AE200" s="194"/>
      <c r="AF200" s="194"/>
      <c r="AG200" s="194"/>
      <c r="AH200" s="194"/>
      <c r="AI200" s="194"/>
      <c r="AJ200" s="194"/>
      <c r="AK200" s="194"/>
      <c r="AL200" s="194"/>
      <c r="AM200" s="194"/>
      <c r="AN200" s="194"/>
      <c r="AO200" s="194"/>
    </row>
    <row r="201" spans="1:41" x14ac:dyDescent="0.3">
      <c r="A201" s="406" t="s">
        <v>176</v>
      </c>
      <c r="B201" s="212" t="s">
        <v>182</v>
      </c>
      <c r="C201" s="106"/>
      <c r="D201" s="107"/>
      <c r="E201" s="107"/>
      <c r="F201" s="106"/>
      <c r="G201" s="107"/>
      <c r="H201" s="107"/>
      <c r="I201" s="106"/>
      <c r="J201" s="107"/>
      <c r="K201" s="107"/>
      <c r="L201" s="40"/>
      <c r="M201" s="40"/>
      <c r="N201" s="40"/>
      <c r="O201" s="194"/>
      <c r="P201" s="194"/>
      <c r="Q201" s="194"/>
      <c r="R201" s="194"/>
      <c r="S201" s="194"/>
      <c r="T201" s="194"/>
      <c r="U201" s="194"/>
      <c r="V201" s="194"/>
      <c r="W201" s="194"/>
      <c r="X201" s="194"/>
      <c r="Y201" s="194"/>
      <c r="Z201" s="194"/>
      <c r="AA201" s="194"/>
      <c r="AB201" s="194"/>
      <c r="AC201" s="194"/>
      <c r="AD201" s="194"/>
      <c r="AE201" s="194"/>
      <c r="AF201" s="194"/>
      <c r="AG201" s="194"/>
      <c r="AH201" s="194"/>
      <c r="AI201" s="194"/>
      <c r="AJ201" s="194"/>
      <c r="AK201" s="194"/>
      <c r="AL201" s="194"/>
      <c r="AM201" s="194"/>
      <c r="AN201" s="194"/>
      <c r="AO201" s="194"/>
    </row>
    <row r="202" spans="1:41" x14ac:dyDescent="0.3">
      <c r="A202" s="407"/>
      <c r="B202" s="212" t="s">
        <v>161</v>
      </c>
      <c r="C202" s="106"/>
      <c r="D202" s="107"/>
      <c r="E202" s="107"/>
      <c r="F202" s="106"/>
      <c r="G202" s="107"/>
      <c r="H202" s="107"/>
      <c r="I202" s="106"/>
      <c r="J202" s="107"/>
      <c r="K202" s="107"/>
      <c r="L202" s="194"/>
      <c r="M202" s="194"/>
      <c r="N202" s="194"/>
      <c r="O202" s="194"/>
      <c r="P202" s="194"/>
      <c r="Q202" s="194"/>
      <c r="R202" s="194"/>
      <c r="S202" s="194"/>
      <c r="T202" s="194"/>
      <c r="U202" s="194"/>
      <c r="V202" s="194"/>
      <c r="W202" s="194"/>
      <c r="X202" s="194"/>
      <c r="Y202" s="194"/>
      <c r="Z202" s="194"/>
      <c r="AA202" s="194"/>
      <c r="AB202" s="194"/>
      <c r="AC202" s="194"/>
      <c r="AD202" s="194"/>
      <c r="AE202" s="194"/>
      <c r="AF202" s="194"/>
      <c r="AG202" s="194"/>
      <c r="AH202" s="194"/>
      <c r="AI202" s="194"/>
      <c r="AJ202" s="194"/>
      <c r="AK202" s="194"/>
      <c r="AL202" s="194"/>
      <c r="AM202" s="194"/>
      <c r="AN202" s="194"/>
      <c r="AO202" s="194"/>
    </row>
    <row r="203" spans="1:41" x14ac:dyDescent="0.3">
      <c r="A203" s="407"/>
      <c r="B203" s="212" t="s">
        <v>6</v>
      </c>
      <c r="C203" s="106"/>
      <c r="D203" s="107"/>
      <c r="E203" s="107"/>
      <c r="F203" s="106"/>
      <c r="G203" s="107"/>
      <c r="H203" s="107"/>
      <c r="I203" s="106"/>
      <c r="J203" s="107"/>
      <c r="K203" s="107"/>
      <c r="L203" s="194"/>
      <c r="M203" s="194"/>
      <c r="N203" s="194"/>
      <c r="O203" s="194"/>
      <c r="P203" s="194"/>
      <c r="Q203" s="194"/>
      <c r="R203" s="194"/>
      <c r="S203" s="194"/>
      <c r="T203" s="194"/>
      <c r="U203" s="194"/>
      <c r="V203" s="194"/>
      <c r="W203" s="194"/>
      <c r="X203" s="194"/>
      <c r="Y203" s="194"/>
      <c r="Z203" s="194"/>
      <c r="AA203" s="194"/>
      <c r="AB203" s="194"/>
      <c r="AC203" s="194"/>
      <c r="AD203" s="194"/>
      <c r="AE203" s="194"/>
      <c r="AF203" s="194"/>
      <c r="AG203" s="194"/>
      <c r="AH203" s="194"/>
      <c r="AI203" s="194"/>
      <c r="AJ203" s="194"/>
      <c r="AK203" s="194"/>
      <c r="AL203" s="194"/>
      <c r="AM203" s="194"/>
      <c r="AN203" s="194"/>
      <c r="AO203" s="194"/>
    </row>
    <row r="204" spans="1:41" x14ac:dyDescent="0.3">
      <c r="A204" s="400" t="s">
        <v>50</v>
      </c>
      <c r="B204" s="212" t="s">
        <v>182</v>
      </c>
      <c r="C204" s="106"/>
      <c r="D204" s="107"/>
      <c r="E204" s="107"/>
      <c r="F204" s="106"/>
      <c r="G204" s="107"/>
      <c r="H204" s="107"/>
      <c r="I204" s="106"/>
      <c r="J204" s="107"/>
      <c r="K204" s="107"/>
      <c r="L204" s="40"/>
      <c r="M204" s="40"/>
      <c r="N204" s="40"/>
      <c r="O204" s="194"/>
      <c r="P204" s="194"/>
      <c r="Q204" s="194"/>
      <c r="R204" s="194"/>
      <c r="S204" s="194"/>
      <c r="T204" s="194"/>
      <c r="U204" s="194"/>
      <c r="V204" s="194"/>
      <c r="W204" s="194"/>
      <c r="X204" s="194"/>
      <c r="Y204" s="194"/>
      <c r="Z204" s="194"/>
      <c r="AA204" s="194"/>
      <c r="AB204" s="194"/>
      <c r="AC204" s="194"/>
      <c r="AD204" s="194"/>
      <c r="AE204" s="194"/>
      <c r="AF204" s="194"/>
      <c r="AG204" s="194"/>
      <c r="AH204" s="194"/>
      <c r="AI204" s="194"/>
      <c r="AJ204" s="194"/>
      <c r="AK204" s="194"/>
      <c r="AL204" s="194"/>
      <c r="AM204" s="194"/>
      <c r="AN204" s="194"/>
      <c r="AO204" s="194"/>
    </row>
    <row r="205" spans="1:41" x14ac:dyDescent="0.3">
      <c r="A205" s="401"/>
      <c r="B205" s="212" t="s">
        <v>161</v>
      </c>
      <c r="C205" s="106"/>
      <c r="D205" s="107"/>
      <c r="E205" s="107"/>
      <c r="F205" s="106"/>
      <c r="G205" s="107"/>
      <c r="H205" s="107"/>
      <c r="I205" s="106"/>
      <c r="J205" s="107"/>
      <c r="K205" s="107"/>
      <c r="L205" s="194"/>
      <c r="M205" s="194"/>
      <c r="N205" s="194"/>
      <c r="O205" s="194"/>
      <c r="P205" s="194"/>
      <c r="Q205" s="194"/>
      <c r="R205" s="194"/>
      <c r="S205" s="194"/>
      <c r="T205" s="194"/>
      <c r="U205" s="194"/>
      <c r="V205" s="194"/>
      <c r="W205" s="194"/>
      <c r="X205" s="194"/>
      <c r="Y205" s="194"/>
      <c r="Z205" s="194"/>
      <c r="AA205" s="194"/>
      <c r="AB205" s="194"/>
      <c r="AC205" s="194"/>
      <c r="AD205" s="194"/>
      <c r="AE205" s="194"/>
      <c r="AF205" s="194"/>
      <c r="AG205" s="194"/>
      <c r="AH205" s="194"/>
      <c r="AI205" s="194"/>
      <c r="AJ205" s="194"/>
      <c r="AK205" s="194"/>
      <c r="AL205" s="194"/>
      <c r="AM205" s="194"/>
      <c r="AN205" s="194"/>
      <c r="AO205" s="194"/>
    </row>
    <row r="206" spans="1:41" x14ac:dyDescent="0.3">
      <c r="A206" s="401"/>
      <c r="B206" s="212" t="s">
        <v>6</v>
      </c>
      <c r="C206" s="106"/>
      <c r="D206" s="107"/>
      <c r="E206" s="107"/>
      <c r="F206" s="106"/>
      <c r="G206" s="107"/>
      <c r="H206" s="107"/>
      <c r="I206" s="106"/>
      <c r="J206" s="107"/>
      <c r="K206" s="107"/>
      <c r="L206" s="194"/>
      <c r="M206" s="194"/>
      <c r="N206" s="194"/>
      <c r="O206" s="194"/>
      <c r="P206" s="194"/>
      <c r="Q206" s="194"/>
      <c r="R206" s="194"/>
      <c r="S206" s="194"/>
      <c r="T206" s="194"/>
      <c r="U206" s="194"/>
      <c r="V206" s="194"/>
      <c r="W206" s="194"/>
      <c r="X206" s="194"/>
      <c r="Y206" s="194"/>
      <c r="Z206" s="194"/>
      <c r="AA206" s="194"/>
      <c r="AB206" s="194"/>
      <c r="AC206" s="194"/>
      <c r="AD206" s="194"/>
      <c r="AE206" s="194"/>
      <c r="AF206" s="194"/>
      <c r="AG206" s="194"/>
      <c r="AH206" s="194"/>
      <c r="AI206" s="194"/>
      <c r="AJ206" s="194"/>
      <c r="AK206" s="194"/>
      <c r="AL206" s="194"/>
      <c r="AM206" s="194"/>
      <c r="AN206" s="194"/>
      <c r="AO206" s="194"/>
    </row>
    <row r="207" spans="1:41" x14ac:dyDescent="0.3">
      <c r="A207" s="400" t="s">
        <v>20</v>
      </c>
      <c r="B207" s="401"/>
      <c r="C207" s="106"/>
      <c r="D207" s="107"/>
      <c r="E207" s="107"/>
      <c r="F207" s="106"/>
      <c r="G207" s="107"/>
      <c r="H207" s="107"/>
      <c r="I207" s="106"/>
      <c r="J207" s="107"/>
      <c r="K207" s="107"/>
      <c r="L207" s="194"/>
      <c r="M207" s="194"/>
      <c r="N207" s="194"/>
      <c r="O207" s="194"/>
      <c r="P207" s="194"/>
      <c r="Q207" s="194"/>
      <c r="R207" s="194"/>
      <c r="S207" s="194"/>
      <c r="T207" s="194"/>
      <c r="U207" s="194"/>
      <c r="V207" s="194"/>
      <c r="W207" s="194"/>
      <c r="X207" s="194"/>
      <c r="Y207" s="194"/>
      <c r="Z207" s="194"/>
      <c r="AA207" s="194"/>
      <c r="AB207" s="194"/>
      <c r="AC207" s="194"/>
      <c r="AD207" s="194"/>
      <c r="AE207" s="194"/>
      <c r="AF207" s="194"/>
      <c r="AG207" s="194"/>
      <c r="AH207" s="194"/>
      <c r="AI207" s="194"/>
      <c r="AJ207" s="194"/>
      <c r="AK207" s="194"/>
      <c r="AL207" s="194"/>
      <c r="AM207" s="194"/>
      <c r="AN207" s="194"/>
      <c r="AO207" s="194"/>
    </row>
    <row r="208" spans="1:41" x14ac:dyDescent="0.3">
      <c r="A208" s="142"/>
      <c r="B208" s="194"/>
      <c r="C208" s="140"/>
      <c r="D208" s="4"/>
      <c r="E208" s="4"/>
      <c r="F208" s="6"/>
      <c r="G208" s="4"/>
      <c r="H208" s="4"/>
      <c r="I208" s="4"/>
      <c r="J208" s="6"/>
      <c r="K208" s="12"/>
      <c r="L208" s="12"/>
      <c r="M208" s="12"/>
      <c r="N208" s="12"/>
      <c r="O208" s="12"/>
      <c r="P208" s="194"/>
      <c r="Q208" s="4"/>
      <c r="R208" s="4"/>
      <c r="S208" s="6"/>
      <c r="T208" s="4"/>
      <c r="U208" s="4"/>
      <c r="V208" s="12"/>
      <c r="W208" s="144"/>
      <c r="X208" s="12"/>
      <c r="Y208" s="12"/>
      <c r="Z208" s="12"/>
      <c r="AA208" s="12"/>
      <c r="AB208" s="12"/>
      <c r="AC208" s="194"/>
      <c r="AD208" s="4"/>
      <c r="AE208" s="4"/>
      <c r="AF208" s="6"/>
      <c r="AG208" s="4"/>
      <c r="AH208" s="4"/>
      <c r="AI208" s="12"/>
      <c r="AJ208" s="144"/>
      <c r="AK208" s="12"/>
      <c r="AL208" s="12"/>
      <c r="AM208" s="12"/>
      <c r="AN208" s="12"/>
      <c r="AO208" s="12"/>
    </row>
    <row r="209" spans="1:41" x14ac:dyDescent="0.3">
      <c r="A209" s="142"/>
      <c r="B209" s="194"/>
      <c r="C209" s="140"/>
      <c r="D209" s="4"/>
      <c r="E209" s="4"/>
      <c r="F209" s="6"/>
      <c r="G209" s="4"/>
      <c r="H209" s="4"/>
      <c r="I209" s="4"/>
      <c r="J209" s="6"/>
      <c r="K209" s="12"/>
      <c r="L209" s="12"/>
      <c r="M209" s="12"/>
      <c r="N209" s="12"/>
      <c r="O209" s="12"/>
      <c r="P209" s="194"/>
      <c r="Q209" s="4"/>
      <c r="R209" s="4"/>
      <c r="S209" s="6"/>
      <c r="T209" s="4"/>
      <c r="U209" s="4"/>
      <c r="V209" s="12"/>
      <c r="W209" s="144"/>
      <c r="X209" s="12"/>
      <c r="Y209" s="12"/>
      <c r="Z209" s="12"/>
      <c r="AA209" s="12"/>
      <c r="AB209" s="12"/>
      <c r="AC209" s="194"/>
      <c r="AD209" s="4"/>
      <c r="AE209" s="4"/>
      <c r="AF209" s="6"/>
      <c r="AG209" s="4"/>
      <c r="AH209" s="4"/>
      <c r="AI209" s="12"/>
      <c r="AJ209" s="144"/>
      <c r="AK209" s="12"/>
      <c r="AL209" s="12"/>
      <c r="AM209" s="12"/>
      <c r="AN209" s="12"/>
      <c r="AO209" s="12"/>
    </row>
    <row r="211" spans="1:41" x14ac:dyDescent="0.3">
      <c r="A211" s="405" t="s">
        <v>183</v>
      </c>
      <c r="B211" s="405"/>
      <c r="C211" s="194"/>
      <c r="D211" s="194"/>
      <c r="E211" s="194"/>
      <c r="F211" s="194"/>
      <c r="G211" s="194"/>
      <c r="H211" s="194"/>
      <c r="I211" s="194"/>
      <c r="J211" s="194"/>
      <c r="K211" s="194"/>
      <c r="L211" s="194"/>
      <c r="M211" s="194"/>
      <c r="N211" s="194"/>
      <c r="O211" s="194"/>
      <c r="P211" s="194"/>
      <c r="Q211" s="194"/>
      <c r="R211" s="194"/>
      <c r="S211" s="194"/>
      <c r="T211" s="194"/>
      <c r="U211" s="194"/>
      <c r="V211" s="194"/>
      <c r="W211" s="194"/>
      <c r="X211" s="194"/>
      <c r="Y211" s="194"/>
      <c r="Z211" s="194"/>
      <c r="AA211" s="194"/>
      <c r="AB211" s="194"/>
      <c r="AC211" s="194"/>
      <c r="AD211" s="194"/>
      <c r="AE211" s="194"/>
      <c r="AF211" s="194"/>
      <c r="AG211" s="194"/>
      <c r="AH211" s="194"/>
      <c r="AI211" s="194"/>
      <c r="AJ211" s="194"/>
      <c r="AK211" s="194"/>
      <c r="AL211" s="194"/>
      <c r="AM211" s="194"/>
      <c r="AN211" s="194"/>
      <c r="AO211" s="194"/>
    </row>
    <row r="212" spans="1:41" x14ac:dyDescent="0.3">
      <c r="A212" s="400" t="s">
        <v>163</v>
      </c>
      <c r="B212" s="212" t="s">
        <v>31</v>
      </c>
      <c r="C212" s="106"/>
      <c r="D212" s="107"/>
      <c r="E212" s="107"/>
      <c r="F212" s="106"/>
      <c r="G212" s="107"/>
      <c r="H212" s="107"/>
      <c r="I212" s="106"/>
      <c r="J212" s="107"/>
      <c r="K212" s="107"/>
      <c r="L212" s="40"/>
      <c r="M212" s="40"/>
      <c r="N212" s="40"/>
      <c r="O212" s="194"/>
      <c r="P212" s="194"/>
      <c r="Q212" s="194"/>
      <c r="R212" s="194"/>
      <c r="S212" s="194"/>
      <c r="T212" s="194"/>
      <c r="U212" s="194"/>
      <c r="V212" s="194"/>
      <c r="W212" s="194"/>
      <c r="X212" s="194"/>
      <c r="Y212" s="194"/>
      <c r="Z212" s="194"/>
      <c r="AA212" s="194"/>
      <c r="AB212" s="194"/>
      <c r="AC212" s="194"/>
      <c r="AD212" s="194"/>
      <c r="AE212" s="194"/>
      <c r="AF212" s="194"/>
      <c r="AG212" s="194"/>
      <c r="AH212" s="194"/>
      <c r="AI212" s="194"/>
      <c r="AJ212" s="194"/>
      <c r="AK212" s="194"/>
      <c r="AL212" s="194"/>
      <c r="AM212" s="194"/>
      <c r="AN212" s="194"/>
      <c r="AO212" s="194"/>
    </row>
    <row r="213" spans="1:41" x14ac:dyDescent="0.3">
      <c r="A213" s="400"/>
      <c r="B213" s="212" t="s">
        <v>32</v>
      </c>
      <c r="C213" s="106"/>
      <c r="D213" s="107"/>
      <c r="E213" s="107"/>
      <c r="F213" s="106"/>
      <c r="G213" s="107"/>
      <c r="H213" s="107"/>
      <c r="I213" s="106"/>
      <c r="J213" s="107"/>
      <c r="K213" s="107"/>
      <c r="L213" s="194"/>
      <c r="M213" s="194"/>
      <c r="N213" s="194"/>
      <c r="O213" s="194"/>
      <c r="P213" s="194"/>
      <c r="Q213" s="194"/>
      <c r="R213" s="194"/>
      <c r="S213" s="194"/>
      <c r="T213" s="194"/>
      <c r="U213" s="194"/>
      <c r="V213" s="194"/>
      <c r="W213" s="194"/>
      <c r="X213" s="194"/>
      <c r="Y213" s="194"/>
      <c r="Z213" s="194"/>
      <c r="AA213" s="194"/>
      <c r="AB213" s="194"/>
      <c r="AC213" s="194"/>
      <c r="AD213" s="194"/>
      <c r="AE213" s="194"/>
      <c r="AF213" s="194"/>
      <c r="AG213" s="194"/>
      <c r="AH213" s="194"/>
      <c r="AI213" s="194"/>
      <c r="AJ213" s="194"/>
      <c r="AK213" s="194"/>
      <c r="AL213" s="194"/>
      <c r="AM213" s="194"/>
      <c r="AN213" s="194"/>
      <c r="AO213" s="194"/>
    </row>
    <row r="214" spans="1:41" x14ac:dyDescent="0.3">
      <c r="A214" s="400"/>
      <c r="B214" s="212" t="s">
        <v>33</v>
      </c>
      <c r="C214" s="106"/>
      <c r="D214" s="107"/>
      <c r="E214" s="107"/>
      <c r="F214" s="106"/>
      <c r="G214" s="107"/>
      <c r="H214" s="107"/>
      <c r="I214" s="106"/>
      <c r="J214" s="107"/>
      <c r="K214" s="107"/>
      <c r="L214" s="194"/>
      <c r="M214" s="194"/>
      <c r="N214" s="194"/>
      <c r="O214" s="194"/>
      <c r="P214" s="194"/>
      <c r="Q214" s="194"/>
      <c r="R214" s="194"/>
      <c r="S214" s="194"/>
      <c r="T214" s="194"/>
      <c r="U214" s="194"/>
      <c r="V214" s="194"/>
      <c r="W214" s="194"/>
      <c r="X214" s="194"/>
      <c r="Y214" s="194"/>
      <c r="Z214" s="194"/>
      <c r="AA214" s="194"/>
      <c r="AB214" s="194"/>
      <c r="AC214" s="194"/>
      <c r="AD214" s="194"/>
      <c r="AE214" s="194"/>
      <c r="AF214" s="194"/>
      <c r="AG214" s="194"/>
      <c r="AH214" s="194"/>
      <c r="AI214" s="194"/>
      <c r="AJ214" s="194"/>
      <c r="AK214" s="194"/>
      <c r="AL214" s="194"/>
      <c r="AM214" s="194"/>
      <c r="AN214" s="194"/>
      <c r="AO214" s="194"/>
    </row>
    <row r="215" spans="1:41" s="169" customFormat="1" x14ac:dyDescent="0.3">
      <c r="A215" s="400"/>
      <c r="B215" s="212" t="s">
        <v>6</v>
      </c>
      <c r="C215" s="106"/>
      <c r="D215" s="107"/>
      <c r="E215" s="107"/>
      <c r="F215" s="106"/>
      <c r="G215" s="107"/>
      <c r="H215" s="107"/>
      <c r="I215" s="106"/>
      <c r="J215" s="107"/>
      <c r="K215" s="107"/>
      <c r="L215" s="194"/>
      <c r="M215" s="194"/>
      <c r="N215" s="194"/>
      <c r="O215" s="194"/>
      <c r="P215" s="194"/>
      <c r="Q215" s="194"/>
      <c r="R215" s="194"/>
      <c r="S215" s="194"/>
      <c r="T215" s="194"/>
      <c r="U215" s="194"/>
      <c r="V215" s="194"/>
      <c r="W215" s="194"/>
      <c r="X215" s="194"/>
      <c r="Y215" s="194"/>
      <c r="Z215" s="194"/>
      <c r="AA215" s="194"/>
      <c r="AB215" s="194"/>
      <c r="AC215" s="194"/>
      <c r="AD215" s="194"/>
      <c r="AE215" s="194"/>
      <c r="AF215" s="194"/>
      <c r="AG215" s="194"/>
      <c r="AH215" s="194"/>
      <c r="AI215" s="194"/>
      <c r="AJ215" s="194"/>
      <c r="AK215" s="194"/>
      <c r="AL215" s="194"/>
      <c r="AM215" s="194"/>
      <c r="AN215" s="194"/>
      <c r="AO215" s="194"/>
    </row>
    <row r="216" spans="1:41" x14ac:dyDescent="0.3">
      <c r="A216" s="400" t="s">
        <v>172</v>
      </c>
      <c r="B216" s="212" t="s">
        <v>31</v>
      </c>
      <c r="C216" s="106"/>
      <c r="D216" s="107"/>
      <c r="E216" s="107"/>
      <c r="F216" s="106"/>
      <c r="G216" s="107"/>
      <c r="H216" s="107"/>
      <c r="I216" s="106"/>
      <c r="J216" s="107"/>
      <c r="K216" s="107"/>
      <c r="L216" s="40"/>
      <c r="M216" s="40"/>
      <c r="N216" s="40"/>
      <c r="O216" s="194"/>
      <c r="P216" s="194"/>
      <c r="Q216" s="194"/>
      <c r="R216" s="194"/>
      <c r="S216" s="194"/>
      <c r="T216" s="194"/>
      <c r="U216" s="194"/>
      <c r="V216" s="194"/>
      <c r="W216" s="194"/>
      <c r="X216" s="194"/>
      <c r="Y216" s="194"/>
      <c r="Z216" s="194"/>
      <c r="AA216" s="194"/>
      <c r="AB216" s="194"/>
      <c r="AC216" s="194"/>
      <c r="AD216" s="194"/>
      <c r="AE216" s="194"/>
      <c r="AF216" s="194"/>
      <c r="AG216" s="194"/>
      <c r="AH216" s="194"/>
      <c r="AI216" s="194"/>
      <c r="AJ216" s="194"/>
      <c r="AK216" s="194"/>
      <c r="AL216" s="194"/>
      <c r="AM216" s="194"/>
      <c r="AN216" s="194"/>
      <c r="AO216" s="194"/>
    </row>
    <row r="217" spans="1:41" x14ac:dyDescent="0.3">
      <c r="A217" s="400"/>
      <c r="B217" s="212" t="s">
        <v>32</v>
      </c>
      <c r="C217" s="106"/>
      <c r="D217" s="107"/>
      <c r="E217" s="107"/>
      <c r="F217" s="106"/>
      <c r="G217" s="107"/>
      <c r="H217" s="107"/>
      <c r="I217" s="106"/>
      <c r="J217" s="107"/>
      <c r="K217" s="107"/>
      <c r="L217" s="194"/>
      <c r="M217" s="194"/>
      <c r="N217" s="194"/>
      <c r="O217" s="194"/>
      <c r="P217" s="194"/>
      <c r="Q217" s="194"/>
      <c r="R217" s="194"/>
      <c r="S217" s="194"/>
      <c r="T217" s="194"/>
      <c r="U217" s="194"/>
      <c r="V217" s="194"/>
      <c r="W217" s="194"/>
      <c r="X217" s="194"/>
      <c r="Y217" s="194"/>
      <c r="Z217" s="194"/>
      <c r="AA217" s="194"/>
      <c r="AB217" s="194"/>
      <c r="AC217" s="194"/>
      <c r="AD217" s="194"/>
      <c r="AE217" s="194"/>
      <c r="AF217" s="194"/>
      <c r="AG217" s="194"/>
      <c r="AH217" s="194"/>
      <c r="AI217" s="194"/>
      <c r="AJ217" s="194"/>
      <c r="AK217" s="194"/>
      <c r="AL217" s="194"/>
      <c r="AM217" s="194"/>
      <c r="AN217" s="194"/>
      <c r="AO217" s="194"/>
    </row>
    <row r="218" spans="1:41" x14ac:dyDescent="0.3">
      <c r="A218" s="400"/>
      <c r="B218" s="212" t="s">
        <v>33</v>
      </c>
      <c r="C218" s="106"/>
      <c r="D218" s="107"/>
      <c r="E218" s="107"/>
      <c r="F218" s="106"/>
      <c r="G218" s="107"/>
      <c r="H218" s="107"/>
      <c r="I218" s="106"/>
      <c r="J218" s="107"/>
      <c r="K218" s="107"/>
      <c r="L218" s="194"/>
      <c r="M218" s="194"/>
      <c r="N218" s="194"/>
      <c r="O218" s="194"/>
      <c r="P218" s="194"/>
      <c r="Q218" s="194"/>
      <c r="R218" s="194"/>
      <c r="S218" s="194"/>
      <c r="T218" s="194"/>
      <c r="U218" s="194"/>
      <c r="V218" s="194"/>
      <c r="W218" s="194"/>
      <c r="X218" s="194"/>
      <c r="Y218" s="194"/>
      <c r="Z218" s="194"/>
      <c r="AA218" s="194"/>
      <c r="AB218" s="194"/>
      <c r="AC218" s="194"/>
      <c r="AD218" s="194"/>
      <c r="AE218" s="194"/>
      <c r="AF218" s="194"/>
      <c r="AG218" s="194"/>
      <c r="AH218" s="194"/>
      <c r="AI218" s="194"/>
      <c r="AJ218" s="194"/>
      <c r="AK218" s="194"/>
      <c r="AL218" s="194"/>
      <c r="AM218" s="194"/>
      <c r="AN218" s="194"/>
      <c r="AO218" s="194"/>
    </row>
    <row r="219" spans="1:41" s="169" customFormat="1" x14ac:dyDescent="0.3">
      <c r="A219" s="400"/>
      <c r="B219" s="212" t="s">
        <v>6</v>
      </c>
      <c r="C219" s="106"/>
      <c r="D219" s="107"/>
      <c r="E219" s="107"/>
      <c r="F219" s="106"/>
      <c r="G219" s="107"/>
      <c r="H219" s="107"/>
      <c r="I219" s="106"/>
      <c r="J219" s="107"/>
      <c r="K219" s="107"/>
      <c r="L219" s="194"/>
      <c r="M219" s="194"/>
      <c r="N219" s="194"/>
      <c r="O219" s="194"/>
      <c r="P219" s="194"/>
      <c r="Q219" s="194"/>
      <c r="R219" s="194"/>
      <c r="S219" s="194"/>
      <c r="T219" s="194"/>
      <c r="U219" s="194"/>
      <c r="V219" s="194"/>
      <c r="W219" s="194"/>
      <c r="X219" s="194"/>
      <c r="Y219" s="194"/>
      <c r="Z219" s="194"/>
      <c r="AA219" s="194"/>
      <c r="AB219" s="194"/>
      <c r="AC219" s="194"/>
      <c r="AD219" s="194"/>
      <c r="AE219" s="194"/>
      <c r="AF219" s="194"/>
      <c r="AG219" s="194"/>
      <c r="AH219" s="194"/>
      <c r="AI219" s="194"/>
      <c r="AJ219" s="194"/>
      <c r="AK219" s="194"/>
      <c r="AL219" s="194"/>
      <c r="AM219" s="194"/>
      <c r="AN219" s="194"/>
      <c r="AO219" s="194"/>
    </row>
    <row r="220" spans="1:41" x14ac:dyDescent="0.3">
      <c r="A220" s="400" t="s">
        <v>166</v>
      </c>
      <c r="B220" s="212" t="s">
        <v>31</v>
      </c>
      <c r="C220" s="106"/>
      <c r="D220" s="107"/>
      <c r="E220" s="107"/>
      <c r="F220" s="106"/>
      <c r="G220" s="107"/>
      <c r="H220" s="107"/>
      <c r="I220" s="106"/>
      <c r="J220" s="107"/>
      <c r="K220" s="107"/>
      <c r="L220" s="40"/>
      <c r="M220" s="40"/>
      <c r="N220" s="40"/>
      <c r="O220" s="194"/>
      <c r="P220" s="194"/>
      <c r="Q220" s="194"/>
      <c r="R220" s="194"/>
      <c r="S220" s="194"/>
      <c r="T220" s="194"/>
      <c r="U220" s="194"/>
      <c r="V220" s="194"/>
      <c r="W220" s="194"/>
      <c r="X220" s="194"/>
      <c r="Y220" s="194"/>
      <c r="Z220" s="194"/>
      <c r="AA220" s="194"/>
      <c r="AB220" s="194"/>
      <c r="AC220" s="194"/>
      <c r="AD220" s="194"/>
      <c r="AE220" s="194"/>
      <c r="AF220" s="194"/>
      <c r="AG220" s="194"/>
      <c r="AH220" s="194"/>
      <c r="AI220" s="194"/>
      <c r="AJ220" s="194"/>
      <c r="AK220" s="194"/>
      <c r="AL220" s="194"/>
      <c r="AM220" s="194"/>
      <c r="AN220" s="194"/>
      <c r="AO220" s="194"/>
    </row>
    <row r="221" spans="1:41" x14ac:dyDescent="0.3">
      <c r="A221" s="400"/>
      <c r="B221" s="212" t="s">
        <v>32</v>
      </c>
      <c r="C221" s="106"/>
      <c r="D221" s="107"/>
      <c r="E221" s="107"/>
      <c r="F221" s="106"/>
      <c r="G221" s="107"/>
      <c r="H221" s="107"/>
      <c r="I221" s="106"/>
      <c r="J221" s="107"/>
      <c r="K221" s="107"/>
      <c r="L221" s="194"/>
      <c r="M221" s="194"/>
      <c r="N221" s="194"/>
      <c r="O221" s="194"/>
      <c r="P221" s="194"/>
      <c r="Q221" s="194"/>
      <c r="R221" s="194"/>
      <c r="S221" s="194"/>
      <c r="T221" s="194"/>
      <c r="U221" s="194"/>
      <c r="V221" s="194"/>
      <c r="W221" s="194"/>
      <c r="X221" s="194"/>
      <c r="Y221" s="194"/>
      <c r="Z221" s="194"/>
      <c r="AA221" s="194"/>
      <c r="AB221" s="194"/>
      <c r="AC221" s="194"/>
      <c r="AD221" s="194"/>
      <c r="AE221" s="194"/>
      <c r="AF221" s="194"/>
      <c r="AG221" s="194"/>
      <c r="AH221" s="194"/>
      <c r="AI221" s="194"/>
      <c r="AJ221" s="194"/>
      <c r="AK221" s="194"/>
      <c r="AL221" s="194"/>
      <c r="AM221" s="194"/>
      <c r="AN221" s="194"/>
      <c r="AO221" s="194"/>
    </row>
    <row r="222" spans="1:41" x14ac:dyDescent="0.3">
      <c r="A222" s="400"/>
      <c r="B222" s="212" t="s">
        <v>33</v>
      </c>
      <c r="C222" s="106"/>
      <c r="D222" s="107"/>
      <c r="E222" s="107"/>
      <c r="F222" s="106"/>
      <c r="G222" s="107"/>
      <c r="H222" s="107"/>
      <c r="I222" s="106"/>
      <c r="J222" s="107"/>
      <c r="K222" s="107"/>
      <c r="L222" s="194"/>
      <c r="M222" s="194"/>
      <c r="N222" s="194"/>
      <c r="O222" s="194"/>
      <c r="P222" s="194"/>
      <c r="Q222" s="194"/>
      <c r="R222" s="194"/>
      <c r="S222" s="194"/>
      <c r="T222" s="194"/>
      <c r="U222" s="194"/>
      <c r="V222" s="194"/>
      <c r="W222" s="194"/>
      <c r="X222" s="194"/>
      <c r="Y222" s="194"/>
      <c r="Z222" s="194"/>
      <c r="AA222" s="194"/>
      <c r="AB222" s="194"/>
      <c r="AC222" s="194"/>
      <c r="AD222" s="194"/>
      <c r="AE222" s="194"/>
      <c r="AF222" s="194"/>
      <c r="AG222" s="194"/>
      <c r="AH222" s="194"/>
      <c r="AI222" s="194"/>
      <c r="AJ222" s="194"/>
      <c r="AK222" s="194"/>
      <c r="AL222" s="194"/>
      <c r="AM222" s="194"/>
      <c r="AN222" s="194"/>
      <c r="AO222" s="194"/>
    </row>
    <row r="223" spans="1:41" s="169" customFormat="1" x14ac:dyDescent="0.3">
      <c r="A223" s="400"/>
      <c r="B223" s="212" t="s">
        <v>6</v>
      </c>
      <c r="C223" s="106"/>
      <c r="D223" s="107"/>
      <c r="E223" s="107"/>
      <c r="F223" s="106"/>
      <c r="G223" s="107"/>
      <c r="H223" s="107"/>
      <c r="I223" s="106"/>
      <c r="J223" s="107"/>
      <c r="K223" s="107"/>
      <c r="L223" s="194"/>
      <c r="M223" s="194"/>
      <c r="N223" s="194"/>
      <c r="O223" s="194"/>
      <c r="P223" s="194"/>
      <c r="Q223" s="194"/>
      <c r="R223" s="194"/>
      <c r="S223" s="194"/>
      <c r="T223" s="194"/>
      <c r="U223" s="194"/>
      <c r="V223" s="194"/>
      <c r="W223" s="194"/>
      <c r="X223" s="194"/>
      <c r="Y223" s="194"/>
      <c r="Z223" s="194"/>
      <c r="AA223" s="194"/>
      <c r="AB223" s="194"/>
      <c r="AC223" s="194"/>
      <c r="AD223" s="194"/>
      <c r="AE223" s="194"/>
      <c r="AF223" s="194"/>
      <c r="AG223" s="194"/>
      <c r="AH223" s="194"/>
      <c r="AI223" s="194"/>
      <c r="AJ223" s="194"/>
      <c r="AK223" s="194"/>
      <c r="AL223" s="194"/>
      <c r="AM223" s="194"/>
      <c r="AN223" s="194"/>
      <c r="AO223" s="194"/>
    </row>
    <row r="224" spans="1:41" x14ac:dyDescent="0.3">
      <c r="A224" s="400" t="s">
        <v>176</v>
      </c>
      <c r="B224" s="212" t="s">
        <v>31</v>
      </c>
      <c r="C224" s="106"/>
      <c r="D224" s="107"/>
      <c r="E224" s="107"/>
      <c r="F224" s="106"/>
      <c r="G224" s="107"/>
      <c r="H224" s="107"/>
      <c r="I224" s="106"/>
      <c r="J224" s="107"/>
      <c r="K224" s="107"/>
      <c r="L224" s="40"/>
      <c r="M224" s="40"/>
      <c r="N224" s="40"/>
      <c r="O224" s="194"/>
      <c r="P224" s="194"/>
      <c r="Q224" s="194"/>
      <c r="R224" s="194"/>
      <c r="S224" s="194"/>
      <c r="T224" s="194"/>
      <c r="U224" s="194"/>
      <c r="V224" s="194"/>
      <c r="W224" s="194"/>
      <c r="X224" s="194"/>
      <c r="Y224" s="194"/>
      <c r="Z224" s="194"/>
      <c r="AA224" s="194"/>
      <c r="AB224" s="194"/>
      <c r="AC224" s="194"/>
      <c r="AD224" s="194"/>
      <c r="AE224" s="194"/>
      <c r="AF224" s="194"/>
      <c r="AG224" s="194"/>
      <c r="AH224" s="194"/>
      <c r="AI224" s="194"/>
      <c r="AJ224" s="194"/>
      <c r="AK224" s="194"/>
      <c r="AL224" s="194"/>
      <c r="AM224" s="194"/>
      <c r="AN224" s="194"/>
      <c r="AO224" s="194"/>
    </row>
    <row r="225" spans="1:14" x14ac:dyDescent="0.3">
      <c r="A225" s="400"/>
      <c r="B225" s="212" t="s">
        <v>32</v>
      </c>
      <c r="C225" s="106"/>
      <c r="D225" s="107"/>
      <c r="E225" s="107"/>
      <c r="F225" s="106"/>
      <c r="G225" s="107"/>
      <c r="H225" s="107"/>
      <c r="I225" s="106"/>
      <c r="J225" s="107"/>
      <c r="K225" s="107"/>
      <c r="L225" s="194"/>
      <c r="M225" s="194"/>
      <c r="N225" s="194"/>
    </row>
    <row r="226" spans="1:14" x14ac:dyDescent="0.3">
      <c r="A226" s="400"/>
      <c r="B226" s="212" t="s">
        <v>33</v>
      </c>
      <c r="C226" s="106"/>
      <c r="D226" s="107"/>
      <c r="E226" s="107"/>
      <c r="F226" s="106"/>
      <c r="G226" s="107"/>
      <c r="H226" s="107"/>
      <c r="I226" s="106"/>
      <c r="J226" s="107"/>
      <c r="K226" s="107"/>
      <c r="L226" s="194"/>
      <c r="M226" s="194"/>
      <c r="N226" s="194"/>
    </row>
    <row r="227" spans="1:14" s="169" customFormat="1" x14ac:dyDescent="0.3">
      <c r="A227" s="400"/>
      <c r="B227" s="212" t="s">
        <v>6</v>
      </c>
      <c r="C227" s="106"/>
      <c r="D227" s="107"/>
      <c r="E227" s="107"/>
      <c r="F227" s="106"/>
      <c r="G227" s="107"/>
      <c r="H227" s="107"/>
      <c r="I227" s="106"/>
      <c r="J227" s="107"/>
      <c r="K227" s="107"/>
      <c r="L227" s="194"/>
      <c r="M227" s="194"/>
      <c r="N227" s="194"/>
    </row>
    <row r="228" spans="1:14" x14ac:dyDescent="0.3">
      <c r="A228" s="400" t="s">
        <v>50</v>
      </c>
      <c r="B228" s="212" t="s">
        <v>31</v>
      </c>
      <c r="C228" s="106"/>
      <c r="D228" s="107"/>
      <c r="E228" s="107"/>
      <c r="F228" s="106"/>
      <c r="G228" s="107"/>
      <c r="H228" s="107"/>
      <c r="I228" s="106"/>
      <c r="J228" s="107"/>
      <c r="K228" s="107"/>
      <c r="L228" s="40"/>
      <c r="M228" s="40"/>
      <c r="N228" s="40"/>
    </row>
    <row r="229" spans="1:14" x14ac:dyDescent="0.3">
      <c r="A229" s="400"/>
      <c r="B229" s="212" t="s">
        <v>32</v>
      </c>
      <c r="C229" s="106"/>
      <c r="D229" s="107"/>
      <c r="E229" s="107"/>
      <c r="F229" s="106"/>
      <c r="G229" s="107"/>
      <c r="H229" s="107"/>
      <c r="I229" s="106"/>
      <c r="J229" s="107"/>
      <c r="K229" s="107"/>
      <c r="L229" s="194"/>
      <c r="M229" s="194"/>
      <c r="N229" s="194"/>
    </row>
    <row r="230" spans="1:14" x14ac:dyDescent="0.3">
      <c r="A230" s="400"/>
      <c r="B230" s="212" t="s">
        <v>33</v>
      </c>
      <c r="C230" s="106"/>
      <c r="D230" s="107"/>
      <c r="E230" s="107"/>
      <c r="F230" s="106"/>
      <c r="G230" s="107"/>
      <c r="H230" s="107"/>
      <c r="I230" s="106"/>
      <c r="J230" s="107"/>
      <c r="K230" s="107"/>
      <c r="L230" s="194"/>
      <c r="M230" s="194"/>
      <c r="N230" s="194"/>
    </row>
    <row r="231" spans="1:14" s="169" customFormat="1" x14ac:dyDescent="0.3">
      <c r="A231" s="400"/>
      <c r="B231" s="212" t="s">
        <v>6</v>
      </c>
      <c r="C231" s="106"/>
      <c r="D231" s="107"/>
      <c r="E231" s="107"/>
      <c r="F231" s="106"/>
      <c r="G231" s="107"/>
      <c r="H231" s="107"/>
      <c r="I231" s="106"/>
      <c r="J231" s="107"/>
      <c r="K231" s="107"/>
      <c r="L231" s="194"/>
      <c r="M231" s="194"/>
      <c r="N231" s="194"/>
    </row>
    <row r="232" spans="1:14" x14ac:dyDescent="0.3">
      <c r="A232" s="400" t="s">
        <v>20</v>
      </c>
      <c r="B232" s="401"/>
      <c r="C232" s="106"/>
      <c r="D232" s="107"/>
      <c r="E232" s="107"/>
      <c r="F232" s="106"/>
      <c r="G232" s="107"/>
      <c r="H232" s="107"/>
      <c r="I232" s="106"/>
      <c r="J232" s="107"/>
      <c r="K232" s="107"/>
      <c r="L232" s="194"/>
      <c r="M232" s="194"/>
      <c r="N232" s="194"/>
    </row>
    <row r="234" spans="1:14" x14ac:dyDescent="0.3">
      <c r="A234" s="405" t="s">
        <v>184</v>
      </c>
      <c r="B234" s="405"/>
      <c r="C234" s="194"/>
      <c r="D234" s="194"/>
      <c r="E234" s="194"/>
      <c r="F234" s="194"/>
      <c r="G234" s="194"/>
      <c r="H234" s="194"/>
      <c r="I234" s="194"/>
      <c r="J234" s="194"/>
      <c r="K234" s="194"/>
      <c r="L234" s="194"/>
      <c r="M234" s="194"/>
      <c r="N234" s="194"/>
    </row>
    <row r="235" spans="1:14" x14ac:dyDescent="0.3">
      <c r="A235" s="400" t="s">
        <v>163</v>
      </c>
      <c r="B235" s="212" t="s">
        <v>34</v>
      </c>
      <c r="C235" s="106"/>
      <c r="D235" s="107"/>
      <c r="E235" s="107"/>
      <c r="F235" s="106"/>
      <c r="G235" s="107"/>
      <c r="H235" s="107"/>
      <c r="I235" s="106"/>
      <c r="J235" s="107"/>
      <c r="K235" s="107"/>
      <c r="L235" s="37"/>
      <c r="M235" s="37"/>
      <c r="N235" s="194"/>
    </row>
    <row r="236" spans="1:14" x14ac:dyDescent="0.3">
      <c r="A236" s="400"/>
      <c r="B236" s="212" t="s">
        <v>35</v>
      </c>
      <c r="C236" s="106"/>
      <c r="D236" s="107"/>
      <c r="E236" s="107"/>
      <c r="F236" s="106"/>
      <c r="G236" s="107"/>
      <c r="H236" s="107"/>
      <c r="I236" s="106"/>
      <c r="J236" s="107"/>
      <c r="K236" s="107"/>
      <c r="L236" s="145"/>
      <c r="M236" s="37"/>
      <c r="N236" s="194"/>
    </row>
    <row r="237" spans="1:14" x14ac:dyDescent="0.3">
      <c r="A237" s="400"/>
      <c r="B237" s="212" t="s">
        <v>36</v>
      </c>
      <c r="C237" s="106"/>
      <c r="D237" s="107"/>
      <c r="E237" s="107"/>
      <c r="F237" s="106"/>
      <c r="G237" s="107"/>
      <c r="H237" s="107"/>
      <c r="I237" s="106"/>
      <c r="J237" s="107"/>
      <c r="K237" s="107"/>
      <c r="L237" s="194"/>
      <c r="M237" s="37"/>
      <c r="N237" s="194"/>
    </row>
    <row r="238" spans="1:14" x14ac:dyDescent="0.3">
      <c r="A238" s="400"/>
      <c r="B238" s="212" t="s">
        <v>72</v>
      </c>
      <c r="C238" s="106"/>
      <c r="D238" s="107"/>
      <c r="E238" s="107"/>
      <c r="F238" s="106"/>
      <c r="G238" s="107"/>
      <c r="H238" s="107"/>
      <c r="I238" s="106"/>
      <c r="J238" s="107"/>
      <c r="K238" s="107"/>
      <c r="L238" s="194"/>
      <c r="M238" s="37"/>
      <c r="N238" s="194"/>
    </row>
    <row r="239" spans="1:14" x14ac:dyDescent="0.3">
      <c r="A239" s="400"/>
      <c r="B239" s="212" t="s">
        <v>76</v>
      </c>
      <c r="C239" s="106"/>
      <c r="D239" s="107"/>
      <c r="E239" s="107"/>
      <c r="F239" s="106"/>
      <c r="G239" s="107"/>
      <c r="H239" s="107"/>
      <c r="I239" s="106"/>
      <c r="J239" s="107"/>
      <c r="K239" s="107"/>
      <c r="L239" s="194"/>
      <c r="M239" s="194"/>
      <c r="N239" s="194"/>
    </row>
    <row r="240" spans="1:14" s="169" customFormat="1" x14ac:dyDescent="0.3">
      <c r="A240" s="400"/>
      <c r="B240" s="212" t="s">
        <v>6</v>
      </c>
      <c r="C240" s="106"/>
      <c r="D240" s="107"/>
      <c r="E240" s="107"/>
      <c r="F240" s="106"/>
      <c r="G240" s="107"/>
      <c r="H240" s="107"/>
      <c r="I240" s="106"/>
      <c r="J240" s="107"/>
      <c r="K240" s="107"/>
      <c r="L240" s="194"/>
      <c r="M240" s="194"/>
      <c r="N240" s="194"/>
    </row>
    <row r="241" spans="1:11" x14ac:dyDescent="0.3">
      <c r="A241" s="400" t="s">
        <v>172</v>
      </c>
      <c r="B241" s="212" t="s">
        <v>34</v>
      </c>
      <c r="C241" s="106"/>
      <c r="D241" s="107"/>
      <c r="E241" s="107"/>
      <c r="F241" s="106"/>
      <c r="G241" s="107"/>
      <c r="H241" s="107"/>
      <c r="I241" s="106"/>
      <c r="J241" s="107"/>
      <c r="K241" s="107"/>
    </row>
    <row r="242" spans="1:11" x14ac:dyDescent="0.3">
      <c r="A242" s="400"/>
      <c r="B242" s="212" t="s">
        <v>35</v>
      </c>
      <c r="C242" s="106"/>
      <c r="D242" s="107"/>
      <c r="E242" s="107"/>
      <c r="F242" s="106"/>
      <c r="G242" s="107"/>
      <c r="H242" s="107"/>
      <c r="I242" s="106"/>
      <c r="J242" s="107"/>
      <c r="K242" s="107"/>
    </row>
    <row r="243" spans="1:11" x14ac:dyDescent="0.3">
      <c r="A243" s="400"/>
      <c r="B243" s="212" t="s">
        <v>36</v>
      </c>
      <c r="C243" s="106"/>
      <c r="D243" s="107"/>
      <c r="E243" s="107"/>
      <c r="F243" s="106"/>
      <c r="G243" s="107"/>
      <c r="H243" s="107"/>
      <c r="I243" s="106"/>
      <c r="J243" s="107"/>
      <c r="K243" s="107"/>
    </row>
    <row r="244" spans="1:11" x14ac:dyDescent="0.3">
      <c r="A244" s="400"/>
      <c r="B244" s="212" t="s">
        <v>72</v>
      </c>
      <c r="C244" s="106"/>
      <c r="D244" s="107"/>
      <c r="E244" s="107"/>
      <c r="F244" s="106"/>
      <c r="G244" s="107"/>
      <c r="H244" s="107"/>
      <c r="I244" s="106"/>
      <c r="J244" s="107"/>
      <c r="K244" s="107"/>
    </row>
    <row r="245" spans="1:11" x14ac:dyDescent="0.3">
      <c r="A245" s="400"/>
      <c r="B245" s="212" t="s">
        <v>76</v>
      </c>
      <c r="C245" s="106"/>
      <c r="D245" s="107"/>
      <c r="E245" s="107"/>
      <c r="F245" s="106"/>
      <c r="G245" s="107"/>
      <c r="H245" s="107"/>
      <c r="I245" s="106"/>
      <c r="J245" s="107"/>
      <c r="K245" s="107"/>
    </row>
    <row r="246" spans="1:11" x14ac:dyDescent="0.3">
      <c r="A246" s="400"/>
      <c r="B246" s="212" t="s">
        <v>6</v>
      </c>
      <c r="C246" s="106"/>
      <c r="D246" s="107"/>
      <c r="E246" s="107"/>
      <c r="F246" s="106"/>
      <c r="G246" s="107"/>
      <c r="H246" s="107"/>
      <c r="I246" s="106"/>
      <c r="J246" s="107"/>
      <c r="K246" s="107"/>
    </row>
    <row r="247" spans="1:11" x14ac:dyDescent="0.3">
      <c r="A247" s="400" t="s">
        <v>185</v>
      </c>
      <c r="B247" s="212" t="s">
        <v>34</v>
      </c>
      <c r="C247" s="106"/>
      <c r="D247" s="107"/>
      <c r="E247" s="107"/>
      <c r="F247" s="106"/>
      <c r="G247" s="107"/>
      <c r="H247" s="107"/>
      <c r="I247" s="106"/>
      <c r="J247" s="107"/>
      <c r="K247" s="107"/>
    </row>
    <row r="248" spans="1:11" x14ac:dyDescent="0.3">
      <c r="A248" s="400"/>
      <c r="B248" s="212" t="s">
        <v>35</v>
      </c>
      <c r="C248" s="106"/>
      <c r="D248" s="107"/>
      <c r="E248" s="107"/>
      <c r="F248" s="106"/>
      <c r="G248" s="107"/>
      <c r="H248" s="107"/>
      <c r="I248" s="106"/>
      <c r="J248" s="107"/>
      <c r="K248" s="107"/>
    </row>
    <row r="249" spans="1:11" x14ac:dyDescent="0.3">
      <c r="A249" s="400"/>
      <c r="B249" s="212" t="s">
        <v>36</v>
      </c>
      <c r="C249" s="106"/>
      <c r="D249" s="107"/>
      <c r="E249" s="107"/>
      <c r="F249" s="106"/>
      <c r="G249" s="107"/>
      <c r="H249" s="107"/>
      <c r="I249" s="106"/>
      <c r="J249" s="107"/>
      <c r="K249" s="107"/>
    </row>
    <row r="250" spans="1:11" x14ac:dyDescent="0.3">
      <c r="A250" s="400"/>
      <c r="B250" s="212" t="s">
        <v>72</v>
      </c>
      <c r="C250" s="106"/>
      <c r="D250" s="107"/>
      <c r="E250" s="107"/>
      <c r="F250" s="106"/>
      <c r="G250" s="107"/>
      <c r="H250" s="107"/>
      <c r="I250" s="106"/>
      <c r="J250" s="107"/>
      <c r="K250" s="107"/>
    </row>
    <row r="251" spans="1:11" x14ac:dyDescent="0.3">
      <c r="A251" s="400"/>
      <c r="B251" s="212" t="s">
        <v>76</v>
      </c>
      <c r="C251" s="106"/>
      <c r="D251" s="107"/>
      <c r="E251" s="107"/>
      <c r="F251" s="106"/>
      <c r="G251" s="107"/>
      <c r="H251" s="107"/>
      <c r="I251" s="106"/>
      <c r="J251" s="107"/>
      <c r="K251" s="107"/>
    </row>
    <row r="252" spans="1:11" x14ac:dyDescent="0.3">
      <c r="A252" s="400"/>
      <c r="B252" s="212" t="s">
        <v>6</v>
      </c>
      <c r="C252" s="106"/>
      <c r="D252" s="107"/>
      <c r="E252" s="107"/>
      <c r="F252" s="106"/>
      <c r="G252" s="107"/>
      <c r="H252" s="107"/>
      <c r="I252" s="106"/>
      <c r="J252" s="107"/>
      <c r="K252" s="107"/>
    </row>
    <row r="253" spans="1:11" x14ac:dyDescent="0.3">
      <c r="A253" s="400" t="s">
        <v>186</v>
      </c>
      <c r="B253" s="212" t="s">
        <v>34</v>
      </c>
      <c r="C253" s="106"/>
      <c r="D253" s="107"/>
      <c r="E253" s="107"/>
      <c r="F253" s="106"/>
      <c r="G253" s="107"/>
      <c r="H253" s="107"/>
      <c r="I253" s="106"/>
      <c r="J253" s="107"/>
      <c r="K253" s="107"/>
    </row>
    <row r="254" spans="1:11" x14ac:dyDescent="0.3">
      <c r="A254" s="400"/>
      <c r="B254" s="212" t="s">
        <v>35</v>
      </c>
      <c r="C254" s="106"/>
      <c r="D254" s="107"/>
      <c r="E254" s="107"/>
      <c r="F254" s="106"/>
      <c r="G254" s="107"/>
      <c r="H254" s="107"/>
      <c r="I254" s="106"/>
      <c r="J254" s="107"/>
      <c r="K254" s="107"/>
    </row>
    <row r="255" spans="1:11" x14ac:dyDescent="0.3">
      <c r="A255" s="400"/>
      <c r="B255" s="212" t="s">
        <v>36</v>
      </c>
      <c r="C255" s="106"/>
      <c r="D255" s="107"/>
      <c r="E255" s="107"/>
      <c r="F255" s="106"/>
      <c r="G255" s="107"/>
      <c r="H255" s="107"/>
      <c r="I255" s="106"/>
      <c r="J255" s="107"/>
      <c r="K255" s="107"/>
    </row>
    <row r="256" spans="1:11" x14ac:dyDescent="0.3">
      <c r="A256" s="400"/>
      <c r="B256" s="212" t="s">
        <v>72</v>
      </c>
      <c r="C256" s="106"/>
      <c r="D256" s="107"/>
      <c r="E256" s="107"/>
      <c r="F256" s="106"/>
      <c r="G256" s="107"/>
      <c r="H256" s="107"/>
      <c r="I256" s="106"/>
      <c r="J256" s="107"/>
      <c r="K256" s="107"/>
    </row>
    <row r="257" spans="1:11" ht="14.4" customHeight="1" x14ac:dyDescent="0.3">
      <c r="A257" s="400"/>
      <c r="B257" s="212" t="s">
        <v>76</v>
      </c>
      <c r="C257" s="106"/>
      <c r="D257" s="107"/>
      <c r="E257" s="107"/>
      <c r="F257" s="106"/>
      <c r="G257" s="107"/>
      <c r="H257" s="107"/>
      <c r="I257" s="106"/>
      <c r="J257" s="107"/>
      <c r="K257" s="107"/>
    </row>
    <row r="258" spans="1:11" x14ac:dyDescent="0.3">
      <c r="A258" s="400"/>
      <c r="B258" s="212" t="s">
        <v>6</v>
      </c>
      <c r="C258" s="106"/>
      <c r="D258" s="107"/>
      <c r="E258" s="107"/>
      <c r="F258" s="106"/>
      <c r="G258" s="107"/>
      <c r="H258" s="107"/>
      <c r="I258" s="106"/>
      <c r="J258" s="107"/>
      <c r="K258" s="107"/>
    </row>
    <row r="259" spans="1:11" s="169" customFormat="1" x14ac:dyDescent="0.3">
      <c r="A259" s="400" t="s">
        <v>50</v>
      </c>
      <c r="B259" s="212" t="s">
        <v>34</v>
      </c>
      <c r="C259" s="106"/>
      <c r="D259" s="107"/>
      <c r="E259" s="107"/>
      <c r="F259" s="106"/>
      <c r="G259" s="107"/>
      <c r="H259" s="107"/>
      <c r="I259" s="106"/>
      <c r="J259" s="107"/>
      <c r="K259" s="107"/>
    </row>
    <row r="260" spans="1:11" s="169" customFormat="1" x14ac:dyDescent="0.3">
      <c r="A260" s="400"/>
      <c r="B260" s="212" t="s">
        <v>35</v>
      </c>
      <c r="C260" s="106"/>
      <c r="D260" s="107"/>
      <c r="E260" s="107"/>
      <c r="F260" s="106"/>
      <c r="G260" s="107"/>
      <c r="H260" s="107"/>
      <c r="I260" s="106"/>
      <c r="J260" s="107"/>
      <c r="K260" s="107"/>
    </row>
    <row r="261" spans="1:11" s="169" customFormat="1" x14ac:dyDescent="0.3">
      <c r="A261" s="400"/>
      <c r="B261" s="212" t="s">
        <v>36</v>
      </c>
      <c r="C261" s="106"/>
      <c r="D261" s="107"/>
      <c r="E261" s="107"/>
      <c r="F261" s="106"/>
      <c r="G261" s="107"/>
      <c r="H261" s="107"/>
      <c r="I261" s="106"/>
      <c r="J261" s="107"/>
      <c r="K261" s="107"/>
    </row>
    <row r="262" spans="1:11" s="169" customFormat="1" x14ac:dyDescent="0.3">
      <c r="A262" s="400"/>
      <c r="B262" s="212" t="s">
        <v>72</v>
      </c>
      <c r="C262" s="106"/>
      <c r="D262" s="107"/>
      <c r="E262" s="107"/>
      <c r="F262" s="106"/>
      <c r="G262" s="107"/>
      <c r="H262" s="107"/>
      <c r="I262" s="106"/>
      <c r="J262" s="107"/>
      <c r="K262" s="107"/>
    </row>
    <row r="263" spans="1:11" s="169" customFormat="1" x14ac:dyDescent="0.3">
      <c r="A263" s="400"/>
      <c r="B263" s="212" t="s">
        <v>76</v>
      </c>
      <c r="C263" s="106"/>
      <c r="D263" s="107"/>
      <c r="E263" s="107"/>
      <c r="F263" s="106"/>
      <c r="G263" s="107"/>
      <c r="H263" s="107"/>
      <c r="I263" s="106"/>
      <c r="J263" s="107"/>
      <c r="K263" s="107"/>
    </row>
    <row r="264" spans="1:11" s="169" customFormat="1" x14ac:dyDescent="0.3">
      <c r="A264" s="400"/>
      <c r="B264" s="212" t="s">
        <v>6</v>
      </c>
      <c r="C264" s="106"/>
      <c r="D264" s="107"/>
      <c r="E264" s="107"/>
      <c r="F264" s="106"/>
      <c r="G264" s="107"/>
      <c r="H264" s="107"/>
      <c r="I264" s="106"/>
      <c r="J264" s="107"/>
      <c r="K264" s="107"/>
    </row>
    <row r="265" spans="1:11" x14ac:dyDescent="0.3">
      <c r="A265" s="400" t="s">
        <v>20</v>
      </c>
      <c r="B265" s="401"/>
      <c r="C265" s="106"/>
      <c r="D265" s="107"/>
      <c r="E265" s="107"/>
      <c r="F265" s="106"/>
      <c r="G265" s="107"/>
      <c r="H265" s="107"/>
      <c r="I265" s="106"/>
      <c r="J265" s="107"/>
      <c r="K265" s="107"/>
    </row>
    <row r="267" spans="1:11" x14ac:dyDescent="0.3">
      <c r="A267" s="405" t="s">
        <v>187</v>
      </c>
      <c r="B267" s="405"/>
      <c r="C267" s="410"/>
      <c r="D267" s="401"/>
      <c r="E267" s="401"/>
      <c r="F267" s="410"/>
      <c r="G267" s="401"/>
      <c r="H267" s="401"/>
      <c r="I267" s="410"/>
      <c r="J267" s="401"/>
      <c r="K267" s="401"/>
    </row>
    <row r="268" spans="1:11" x14ac:dyDescent="0.3">
      <c r="A268" s="400" t="s">
        <v>163</v>
      </c>
      <c r="B268" s="212" t="s">
        <v>39</v>
      </c>
      <c r="C268" s="106"/>
      <c r="D268" s="107"/>
      <c r="E268" s="107"/>
      <c r="F268" s="106"/>
      <c r="G268" s="107"/>
      <c r="H268" s="107"/>
      <c r="I268" s="106"/>
      <c r="J268" s="107"/>
      <c r="K268" s="120"/>
    </row>
    <row r="269" spans="1:11" x14ac:dyDescent="0.3">
      <c r="A269" s="400"/>
      <c r="B269" s="212" t="s">
        <v>40</v>
      </c>
      <c r="C269" s="106"/>
      <c r="D269" s="107"/>
      <c r="E269" s="107"/>
      <c r="F269" s="106"/>
      <c r="G269" s="107"/>
      <c r="H269" s="107"/>
      <c r="I269" s="106"/>
      <c r="J269" s="107"/>
      <c r="K269" s="107"/>
    </row>
    <row r="270" spans="1:11" x14ac:dyDescent="0.3">
      <c r="A270" s="400"/>
      <c r="B270" s="212" t="s">
        <v>41</v>
      </c>
      <c r="C270" s="106"/>
      <c r="D270" s="107"/>
      <c r="E270" s="107"/>
      <c r="F270" s="106"/>
      <c r="G270" s="107"/>
      <c r="H270" s="107"/>
      <c r="I270" s="106"/>
      <c r="J270" s="107"/>
      <c r="K270" s="107"/>
    </row>
    <row r="271" spans="1:11" x14ac:dyDescent="0.3">
      <c r="A271" s="400"/>
      <c r="B271" s="212" t="s">
        <v>42</v>
      </c>
      <c r="C271" s="106"/>
      <c r="D271" s="107"/>
      <c r="E271" s="107"/>
      <c r="F271" s="106"/>
      <c r="G271" s="107"/>
      <c r="H271" s="107"/>
      <c r="I271" s="106"/>
      <c r="J271" s="107"/>
      <c r="K271" s="107"/>
    </row>
    <row r="272" spans="1:11" x14ac:dyDescent="0.3">
      <c r="A272" s="400"/>
      <c r="B272" s="212" t="s">
        <v>43</v>
      </c>
      <c r="C272" s="106"/>
      <c r="D272" s="107"/>
      <c r="E272" s="107"/>
      <c r="F272" s="106"/>
      <c r="G272" s="107"/>
      <c r="H272" s="107"/>
      <c r="I272" s="106"/>
      <c r="J272" s="107"/>
      <c r="K272" s="107"/>
    </row>
    <row r="273" spans="1:11" x14ac:dyDescent="0.3">
      <c r="A273" s="400"/>
      <c r="B273" s="212" t="s">
        <v>79</v>
      </c>
      <c r="C273" s="106"/>
      <c r="D273" s="107"/>
      <c r="E273" s="107"/>
      <c r="F273" s="106"/>
      <c r="G273" s="107"/>
      <c r="H273" s="107"/>
      <c r="I273" s="106"/>
      <c r="J273" s="107"/>
      <c r="K273" s="107"/>
    </row>
    <row r="274" spans="1:11" x14ac:dyDescent="0.3">
      <c r="A274" s="400"/>
      <c r="B274" s="212" t="s">
        <v>188</v>
      </c>
      <c r="C274" s="106"/>
      <c r="D274" s="107"/>
      <c r="E274" s="107"/>
      <c r="F274" s="106"/>
      <c r="G274" s="107"/>
      <c r="H274" s="107"/>
      <c r="I274" s="106"/>
      <c r="J274" s="107"/>
      <c r="K274" s="107"/>
    </row>
    <row r="275" spans="1:11" s="169" customFormat="1" x14ac:dyDescent="0.3">
      <c r="A275" s="400"/>
      <c r="B275" s="212" t="s">
        <v>6</v>
      </c>
      <c r="C275" s="106"/>
      <c r="D275" s="107"/>
      <c r="E275" s="107"/>
      <c r="F275" s="106"/>
      <c r="G275" s="107"/>
      <c r="H275" s="107"/>
      <c r="I275" s="106"/>
      <c r="J275" s="107"/>
      <c r="K275" s="107"/>
    </row>
    <row r="276" spans="1:11" x14ac:dyDescent="0.3">
      <c r="A276" s="400" t="s">
        <v>172</v>
      </c>
      <c r="B276" s="212" t="s">
        <v>39</v>
      </c>
      <c r="C276" s="106"/>
      <c r="D276" s="107"/>
      <c r="E276" s="107"/>
      <c r="F276" s="106"/>
      <c r="G276" s="107"/>
      <c r="H276" s="107"/>
      <c r="I276" s="106"/>
      <c r="J276" s="107"/>
      <c r="K276" s="120"/>
    </row>
    <row r="277" spans="1:11" x14ac:dyDescent="0.3">
      <c r="A277" s="400"/>
      <c r="B277" s="212" t="s">
        <v>40</v>
      </c>
      <c r="C277" s="106"/>
      <c r="D277" s="107"/>
      <c r="E277" s="107"/>
      <c r="F277" s="106"/>
      <c r="G277" s="107"/>
      <c r="H277" s="107"/>
      <c r="I277" s="106"/>
      <c r="J277" s="107"/>
      <c r="K277" s="107"/>
    </row>
    <row r="278" spans="1:11" x14ac:dyDescent="0.3">
      <c r="A278" s="400"/>
      <c r="B278" s="212" t="s">
        <v>41</v>
      </c>
      <c r="C278" s="106"/>
      <c r="D278" s="107"/>
      <c r="E278" s="107"/>
      <c r="F278" s="106"/>
      <c r="G278" s="107"/>
      <c r="H278" s="107"/>
      <c r="I278" s="106"/>
      <c r="J278" s="107"/>
      <c r="K278" s="107"/>
    </row>
    <row r="279" spans="1:11" x14ac:dyDescent="0.3">
      <c r="A279" s="400"/>
      <c r="B279" s="212" t="s">
        <v>42</v>
      </c>
      <c r="C279" s="106"/>
      <c r="D279" s="107"/>
      <c r="E279" s="107"/>
      <c r="F279" s="106"/>
      <c r="G279" s="107"/>
      <c r="H279" s="107"/>
      <c r="I279" s="106"/>
      <c r="J279" s="107"/>
      <c r="K279" s="107"/>
    </row>
    <row r="280" spans="1:11" x14ac:dyDescent="0.3">
      <c r="A280" s="400"/>
      <c r="B280" s="212" t="s">
        <v>43</v>
      </c>
      <c r="C280" s="106"/>
      <c r="D280" s="107"/>
      <c r="E280" s="107"/>
      <c r="F280" s="106"/>
      <c r="G280" s="107"/>
      <c r="H280" s="107"/>
      <c r="I280" s="106"/>
      <c r="J280" s="107"/>
      <c r="K280" s="107"/>
    </row>
    <row r="281" spans="1:11" x14ac:dyDescent="0.3">
      <c r="A281" s="400"/>
      <c r="B281" s="212" t="s">
        <v>79</v>
      </c>
      <c r="C281" s="106"/>
      <c r="D281" s="107"/>
      <c r="E281" s="107"/>
      <c r="F281" s="106"/>
      <c r="G281" s="107"/>
      <c r="H281" s="107"/>
      <c r="I281" s="106"/>
      <c r="J281" s="107"/>
      <c r="K281" s="107"/>
    </row>
    <row r="282" spans="1:11" x14ac:dyDescent="0.3">
      <c r="A282" s="400"/>
      <c r="B282" s="212" t="s">
        <v>188</v>
      </c>
      <c r="C282" s="106"/>
      <c r="D282" s="107"/>
      <c r="E282" s="107"/>
      <c r="F282" s="106"/>
      <c r="G282" s="107"/>
      <c r="H282" s="107"/>
      <c r="I282" s="106"/>
      <c r="J282" s="107"/>
      <c r="K282" s="107"/>
    </row>
    <row r="283" spans="1:11" s="169" customFormat="1" x14ac:dyDescent="0.3">
      <c r="A283" s="400"/>
      <c r="B283" s="212" t="s">
        <v>6</v>
      </c>
      <c r="C283" s="106"/>
      <c r="D283" s="107"/>
      <c r="E283" s="107"/>
      <c r="F283" s="106"/>
      <c r="G283" s="107"/>
      <c r="H283" s="107"/>
      <c r="I283" s="106"/>
      <c r="J283" s="107"/>
      <c r="K283" s="107"/>
    </row>
    <row r="284" spans="1:11" x14ac:dyDescent="0.3">
      <c r="A284" s="400" t="s">
        <v>185</v>
      </c>
      <c r="B284" s="212" t="s">
        <v>39</v>
      </c>
      <c r="C284" s="106"/>
      <c r="D284" s="107"/>
      <c r="E284" s="107"/>
      <c r="F284" s="106"/>
      <c r="G284" s="107"/>
      <c r="H284" s="107"/>
      <c r="I284" s="106"/>
      <c r="J284" s="107"/>
      <c r="K284" s="120"/>
    </row>
    <row r="285" spans="1:11" x14ac:dyDescent="0.3">
      <c r="A285" s="400"/>
      <c r="B285" s="212" t="s">
        <v>40</v>
      </c>
      <c r="C285" s="106"/>
      <c r="D285" s="107"/>
      <c r="E285" s="107"/>
      <c r="F285" s="106"/>
      <c r="G285" s="107"/>
      <c r="H285" s="107"/>
      <c r="I285" s="106"/>
      <c r="J285" s="107"/>
      <c r="K285" s="107"/>
    </row>
    <row r="286" spans="1:11" x14ac:dyDescent="0.3">
      <c r="A286" s="400"/>
      <c r="B286" s="212" t="s">
        <v>41</v>
      </c>
      <c r="C286" s="106"/>
      <c r="D286" s="107"/>
      <c r="E286" s="107"/>
      <c r="F286" s="106"/>
      <c r="G286" s="107"/>
      <c r="H286" s="107"/>
      <c r="I286" s="106"/>
      <c r="J286" s="107"/>
      <c r="K286" s="107"/>
    </row>
    <row r="287" spans="1:11" x14ac:dyDescent="0.3">
      <c r="A287" s="400"/>
      <c r="B287" s="212" t="s">
        <v>42</v>
      </c>
      <c r="C287" s="106"/>
      <c r="D287" s="107"/>
      <c r="E287" s="107"/>
      <c r="F287" s="106"/>
      <c r="G287" s="107"/>
      <c r="H287" s="107"/>
      <c r="I287" s="106"/>
      <c r="J287" s="107"/>
      <c r="K287" s="107"/>
    </row>
    <row r="288" spans="1:11" x14ac:dyDescent="0.3">
      <c r="A288" s="400"/>
      <c r="B288" s="212" t="s">
        <v>43</v>
      </c>
      <c r="C288" s="106"/>
      <c r="D288" s="107"/>
      <c r="E288" s="107"/>
      <c r="F288" s="106"/>
      <c r="G288" s="107"/>
      <c r="H288" s="107"/>
      <c r="I288" s="106"/>
      <c r="J288" s="107"/>
      <c r="K288" s="107"/>
    </row>
    <row r="289" spans="1:11" x14ac:dyDescent="0.3">
      <c r="A289" s="400"/>
      <c r="B289" s="212" t="s">
        <v>79</v>
      </c>
      <c r="C289" s="106"/>
      <c r="D289" s="107"/>
      <c r="E289" s="107"/>
      <c r="F289" s="106"/>
      <c r="G289" s="107"/>
      <c r="H289" s="107"/>
      <c r="I289" s="106"/>
      <c r="J289" s="107"/>
      <c r="K289" s="107"/>
    </row>
    <row r="290" spans="1:11" x14ac:dyDescent="0.3">
      <c r="A290" s="400"/>
      <c r="B290" s="212" t="s">
        <v>188</v>
      </c>
      <c r="C290" s="106"/>
      <c r="D290" s="107"/>
      <c r="E290" s="107"/>
      <c r="F290" s="106"/>
      <c r="G290" s="107"/>
      <c r="H290" s="107"/>
      <c r="I290" s="106"/>
      <c r="J290" s="107"/>
      <c r="K290" s="107"/>
    </row>
    <row r="291" spans="1:11" s="169" customFormat="1" x14ac:dyDescent="0.3">
      <c r="A291" s="400"/>
      <c r="B291" s="212" t="s">
        <v>6</v>
      </c>
      <c r="C291" s="106"/>
      <c r="D291" s="107"/>
      <c r="E291" s="107"/>
      <c r="F291" s="106"/>
      <c r="G291" s="107"/>
      <c r="H291" s="107"/>
      <c r="I291" s="106"/>
      <c r="J291" s="107"/>
      <c r="K291" s="107"/>
    </row>
    <row r="292" spans="1:11" x14ac:dyDescent="0.3">
      <c r="A292" s="400" t="s">
        <v>186</v>
      </c>
      <c r="B292" s="212" t="s">
        <v>39</v>
      </c>
      <c r="C292" s="106"/>
      <c r="D292" s="107"/>
      <c r="E292" s="107"/>
      <c r="F292" s="106"/>
      <c r="G292" s="107"/>
      <c r="H292" s="107"/>
      <c r="I292" s="106"/>
      <c r="J292" s="107"/>
      <c r="K292" s="120"/>
    </row>
    <row r="293" spans="1:11" x14ac:dyDescent="0.3">
      <c r="A293" s="400"/>
      <c r="B293" s="212" t="s">
        <v>40</v>
      </c>
      <c r="C293" s="106"/>
      <c r="D293" s="107"/>
      <c r="E293" s="107"/>
      <c r="F293" s="106"/>
      <c r="G293" s="107"/>
      <c r="H293" s="107"/>
      <c r="I293" s="106"/>
      <c r="J293" s="107"/>
      <c r="K293" s="107"/>
    </row>
    <row r="294" spans="1:11" x14ac:dyDescent="0.3">
      <c r="A294" s="400"/>
      <c r="B294" s="212" t="s">
        <v>41</v>
      </c>
      <c r="C294" s="106"/>
      <c r="D294" s="107"/>
      <c r="E294" s="107"/>
      <c r="F294" s="106"/>
      <c r="G294" s="107"/>
      <c r="H294" s="107"/>
      <c r="I294" s="106"/>
      <c r="J294" s="107"/>
      <c r="K294" s="107"/>
    </row>
    <row r="295" spans="1:11" x14ac:dyDescent="0.3">
      <c r="A295" s="400"/>
      <c r="B295" s="212" t="s">
        <v>42</v>
      </c>
      <c r="C295" s="106"/>
      <c r="D295" s="107"/>
      <c r="E295" s="107"/>
      <c r="F295" s="106"/>
      <c r="G295" s="107"/>
      <c r="H295" s="107"/>
      <c r="I295" s="106"/>
      <c r="J295" s="107"/>
      <c r="K295" s="107"/>
    </row>
    <row r="296" spans="1:11" x14ac:dyDescent="0.3">
      <c r="A296" s="400"/>
      <c r="B296" s="212" t="s">
        <v>43</v>
      </c>
      <c r="C296" s="106"/>
      <c r="D296" s="107"/>
      <c r="E296" s="107"/>
      <c r="F296" s="106"/>
      <c r="G296" s="107"/>
      <c r="H296" s="107"/>
      <c r="I296" s="106"/>
      <c r="J296" s="107"/>
      <c r="K296" s="107"/>
    </row>
    <row r="297" spans="1:11" x14ac:dyDescent="0.3">
      <c r="A297" s="400"/>
      <c r="B297" s="212" t="s">
        <v>79</v>
      </c>
      <c r="C297" s="106"/>
      <c r="D297" s="107"/>
      <c r="E297" s="107"/>
      <c r="F297" s="106"/>
      <c r="G297" s="107"/>
      <c r="H297" s="107"/>
      <c r="I297" s="106"/>
      <c r="J297" s="107"/>
      <c r="K297" s="107"/>
    </row>
    <row r="298" spans="1:11" x14ac:dyDescent="0.3">
      <c r="A298" s="400"/>
      <c r="B298" s="212" t="s">
        <v>188</v>
      </c>
      <c r="C298" s="106"/>
      <c r="D298" s="107"/>
      <c r="E298" s="107"/>
      <c r="F298" s="106"/>
      <c r="G298" s="107"/>
      <c r="H298" s="107"/>
      <c r="I298" s="106"/>
      <c r="J298" s="107"/>
      <c r="K298" s="107"/>
    </row>
    <row r="299" spans="1:11" s="169" customFormat="1" x14ac:dyDescent="0.3">
      <c r="A299" s="400"/>
      <c r="B299" s="212" t="s">
        <v>6</v>
      </c>
      <c r="C299" s="106"/>
      <c r="D299" s="107"/>
      <c r="E299" s="107"/>
      <c r="F299" s="106"/>
      <c r="G299" s="107"/>
      <c r="H299" s="107"/>
      <c r="I299" s="106"/>
      <c r="J299" s="107"/>
      <c r="K299" s="107"/>
    </row>
    <row r="300" spans="1:11" x14ac:dyDescent="0.3">
      <c r="A300" s="400" t="s">
        <v>50</v>
      </c>
      <c r="B300" s="212" t="s">
        <v>39</v>
      </c>
      <c r="C300" s="106"/>
      <c r="D300" s="107"/>
      <c r="E300" s="107"/>
      <c r="F300" s="106"/>
      <c r="G300" s="107"/>
      <c r="H300" s="107"/>
      <c r="I300" s="106"/>
      <c r="J300" s="107"/>
      <c r="K300" s="107"/>
    </row>
    <row r="301" spans="1:11" x14ac:dyDescent="0.3">
      <c r="A301" s="400"/>
      <c r="B301" s="212" t="s">
        <v>40</v>
      </c>
      <c r="C301" s="106"/>
      <c r="D301" s="107"/>
      <c r="E301" s="107"/>
      <c r="F301" s="106"/>
      <c r="G301" s="107"/>
      <c r="H301" s="107"/>
      <c r="I301" s="106"/>
      <c r="J301" s="107"/>
      <c r="K301" s="107"/>
    </row>
    <row r="302" spans="1:11" x14ac:dyDescent="0.3">
      <c r="A302" s="400"/>
      <c r="B302" s="212" t="s">
        <v>41</v>
      </c>
      <c r="C302" s="106"/>
      <c r="D302" s="107"/>
      <c r="E302" s="107"/>
      <c r="F302" s="106"/>
      <c r="G302" s="107"/>
      <c r="H302" s="107"/>
      <c r="I302" s="106"/>
      <c r="J302" s="107"/>
      <c r="K302" s="107"/>
    </row>
    <row r="303" spans="1:11" x14ac:dyDescent="0.3">
      <c r="A303" s="400"/>
      <c r="B303" s="212" t="s">
        <v>42</v>
      </c>
      <c r="C303" s="106"/>
      <c r="D303" s="107"/>
      <c r="E303" s="107"/>
      <c r="F303" s="106"/>
      <c r="G303" s="107"/>
      <c r="H303" s="107"/>
      <c r="I303" s="106"/>
      <c r="J303" s="107"/>
      <c r="K303" s="107"/>
    </row>
    <row r="304" spans="1:11" x14ac:dyDescent="0.3">
      <c r="A304" s="400"/>
      <c r="B304" s="212" t="s">
        <v>43</v>
      </c>
      <c r="C304" s="106"/>
      <c r="D304" s="107"/>
      <c r="E304" s="107"/>
      <c r="F304" s="106"/>
      <c r="G304" s="107"/>
      <c r="H304" s="107"/>
      <c r="I304" s="106"/>
      <c r="J304" s="107"/>
      <c r="K304" s="107"/>
    </row>
    <row r="305" spans="1:11" x14ac:dyDescent="0.3">
      <c r="A305" s="400"/>
      <c r="B305" s="212" t="s">
        <v>79</v>
      </c>
      <c r="C305" s="106"/>
      <c r="D305" s="107"/>
      <c r="E305" s="107"/>
      <c r="F305" s="106"/>
      <c r="G305" s="107"/>
      <c r="H305" s="107"/>
      <c r="I305" s="106"/>
      <c r="J305" s="107"/>
      <c r="K305" s="107"/>
    </row>
    <row r="306" spans="1:11" x14ac:dyDescent="0.3">
      <c r="A306" s="400"/>
      <c r="B306" s="212" t="s">
        <v>188</v>
      </c>
      <c r="C306" s="106"/>
      <c r="D306" s="107"/>
      <c r="E306" s="107"/>
      <c r="F306" s="106"/>
      <c r="G306" s="107"/>
      <c r="H306" s="107"/>
      <c r="I306" s="106"/>
      <c r="J306" s="107"/>
      <c r="K306" s="107"/>
    </row>
    <row r="307" spans="1:11" s="169" customFormat="1" x14ac:dyDescent="0.3">
      <c r="A307" s="400"/>
      <c r="B307" s="212" t="s">
        <v>6</v>
      </c>
      <c r="C307" s="106"/>
      <c r="D307" s="107"/>
      <c r="E307" s="107"/>
      <c r="F307" s="106"/>
      <c r="G307" s="107"/>
      <c r="H307" s="107"/>
      <c r="I307" s="106"/>
      <c r="J307" s="107"/>
      <c r="K307" s="107"/>
    </row>
    <row r="308" spans="1:11" x14ac:dyDescent="0.3">
      <c r="A308" s="400" t="s">
        <v>20</v>
      </c>
      <c r="B308" s="401"/>
      <c r="C308" s="106"/>
      <c r="D308" s="107"/>
      <c r="E308" s="107"/>
      <c r="F308" s="106"/>
      <c r="G308" s="107"/>
      <c r="H308" s="107"/>
      <c r="I308" s="106"/>
      <c r="J308" s="107"/>
      <c r="K308" s="107"/>
    </row>
    <row r="332" spans="1:41" x14ac:dyDescent="0.3">
      <c r="A332" s="194"/>
      <c r="B332" s="194"/>
      <c r="C332" s="194"/>
      <c r="D332" s="194"/>
      <c r="E332" s="194"/>
      <c r="F332" s="194"/>
      <c r="G332" s="194"/>
      <c r="H332" s="194"/>
      <c r="I332" s="4"/>
      <c r="J332" s="4"/>
      <c r="K332" s="12"/>
      <c r="L332" s="68"/>
      <c r="M332" s="12"/>
      <c r="N332" s="12"/>
      <c r="O332" s="12"/>
      <c r="P332" s="194"/>
      <c r="Q332" s="4"/>
      <c r="R332" s="4"/>
      <c r="S332" s="4"/>
      <c r="T332" s="4"/>
      <c r="U332" s="4"/>
      <c r="V332" s="12"/>
      <c r="W332" s="12"/>
      <c r="X332" s="12"/>
      <c r="Y332" s="12"/>
      <c r="Z332" s="12"/>
      <c r="AA332" s="12"/>
      <c r="AB332" s="12"/>
      <c r="AC332" s="194"/>
      <c r="AD332" s="4"/>
      <c r="AE332" s="4"/>
      <c r="AF332" s="4"/>
      <c r="AG332" s="4"/>
      <c r="AH332" s="4"/>
      <c r="AI332" s="12"/>
      <c r="AJ332" s="12"/>
      <c r="AK332" s="12"/>
      <c r="AL332" s="12"/>
      <c r="AM332" s="12"/>
      <c r="AN332" s="12"/>
      <c r="AO332" s="12"/>
    </row>
    <row r="333" spans="1:41" x14ac:dyDescent="0.3">
      <c r="A333" s="194"/>
      <c r="B333" s="194"/>
      <c r="C333" s="194"/>
      <c r="D333" s="194"/>
      <c r="E333" s="194"/>
      <c r="F333" s="194"/>
      <c r="G333" s="194"/>
      <c r="H333" s="194"/>
      <c r="I333" s="194"/>
      <c r="J333" s="194"/>
      <c r="K333" s="194"/>
      <c r="L333" s="37"/>
      <c r="M333" s="194"/>
      <c r="N333" s="194"/>
      <c r="O333" s="194"/>
      <c r="P333" s="194"/>
      <c r="Q333" s="194"/>
      <c r="R333" s="194"/>
      <c r="S333" s="194"/>
      <c r="T333" s="194"/>
      <c r="U333" s="194"/>
      <c r="V333" s="194"/>
      <c r="W333" s="194"/>
      <c r="X333" s="194"/>
      <c r="Y333" s="194"/>
      <c r="Z333" s="194"/>
      <c r="AA333" s="194"/>
      <c r="AB333" s="194"/>
      <c r="AC333" s="194"/>
      <c r="AD333" s="194"/>
      <c r="AE333" s="194"/>
      <c r="AF333" s="194"/>
      <c r="AG333" s="194"/>
      <c r="AH333" s="194"/>
      <c r="AI333" s="194"/>
      <c r="AJ333" s="194"/>
      <c r="AK333" s="194"/>
      <c r="AL333" s="194"/>
      <c r="AM333" s="194"/>
      <c r="AN333" s="194"/>
      <c r="AO333" s="194"/>
    </row>
    <row r="334" spans="1:41" hidden="1" x14ac:dyDescent="0.3">
      <c r="A334" s="34"/>
      <c r="B334" s="34" t="s">
        <v>189</v>
      </c>
      <c r="C334" s="34"/>
      <c r="D334" s="34"/>
      <c r="E334" s="34"/>
      <c r="F334" s="34"/>
      <c r="G334" s="34"/>
      <c r="H334" s="34"/>
      <c r="I334" s="34"/>
      <c r="J334" s="34"/>
      <c r="K334" s="34"/>
      <c r="L334" s="146"/>
      <c r="M334" s="201"/>
      <c r="N334" s="201"/>
      <c r="O334" s="201"/>
      <c r="P334" s="194"/>
      <c r="Q334" s="194"/>
      <c r="R334" s="194"/>
      <c r="S334" s="194"/>
      <c r="T334" s="194"/>
      <c r="U334" s="194"/>
      <c r="V334" s="194"/>
      <c r="W334" s="194"/>
      <c r="X334" s="194"/>
      <c r="Y334" s="201"/>
      <c r="Z334" s="201"/>
      <c r="AA334" s="201"/>
      <c r="AB334" s="201"/>
      <c r="AC334" s="194"/>
      <c r="AD334" s="194"/>
      <c r="AE334" s="194"/>
      <c r="AF334" s="194"/>
      <c r="AG334" s="194"/>
      <c r="AH334" s="194"/>
      <c r="AI334" s="194"/>
      <c r="AJ334" s="194"/>
      <c r="AK334" s="194"/>
      <c r="AL334" s="201"/>
      <c r="AM334" s="201"/>
      <c r="AN334" s="201"/>
      <c r="AO334" s="201"/>
    </row>
    <row r="335" spans="1:41" hidden="1" x14ac:dyDescent="0.3">
      <c r="A335" s="194"/>
      <c r="B335" s="194"/>
      <c r="C335" s="194"/>
      <c r="D335" s="194"/>
      <c r="E335" s="194"/>
      <c r="F335" s="194"/>
      <c r="G335" s="194"/>
      <c r="H335" s="194"/>
      <c r="I335" s="194"/>
      <c r="J335" s="194"/>
      <c r="K335" s="194"/>
      <c r="L335" s="37"/>
      <c r="M335" s="194"/>
      <c r="N335" s="194"/>
      <c r="O335" s="194"/>
      <c r="P335" s="194"/>
      <c r="Q335" s="194"/>
      <c r="R335" s="194"/>
      <c r="S335" s="194"/>
      <c r="T335" s="194"/>
      <c r="U335" s="194"/>
      <c r="V335" s="194"/>
      <c r="W335" s="194"/>
      <c r="X335" s="194"/>
      <c r="Y335" s="194"/>
      <c r="Z335" s="194"/>
      <c r="AA335" s="194"/>
      <c r="AB335" s="194"/>
      <c r="AC335" s="194"/>
      <c r="AD335" s="194"/>
      <c r="AE335" s="194"/>
      <c r="AF335" s="194"/>
      <c r="AG335" s="194"/>
      <c r="AH335" s="194"/>
      <c r="AI335" s="194"/>
      <c r="AJ335" s="194"/>
      <c r="AK335" s="194"/>
      <c r="AL335" s="194"/>
      <c r="AM335" s="194"/>
      <c r="AN335" s="194"/>
      <c r="AO335" s="194"/>
    </row>
    <row r="336" spans="1:41" hidden="1" x14ac:dyDescent="0.3">
      <c r="A336" s="130" t="s">
        <v>190</v>
      </c>
      <c r="B336" s="130" t="s">
        <v>191</v>
      </c>
      <c r="C336" s="140" t="s">
        <v>0</v>
      </c>
      <c r="D336" s="140"/>
      <c r="E336" s="140"/>
      <c r="F336" s="137"/>
      <c r="G336" s="137"/>
      <c r="H336" s="137"/>
      <c r="I336" s="137"/>
      <c r="J336" s="137"/>
      <c r="K336" s="194"/>
      <c r="L336" s="37"/>
      <c r="M336" s="194"/>
      <c r="N336" s="194"/>
      <c r="O336" s="194"/>
      <c r="P336" s="194"/>
      <c r="Q336" s="194"/>
      <c r="R336" s="194"/>
      <c r="S336" s="194"/>
      <c r="T336" s="194"/>
      <c r="U336" s="194"/>
      <c r="V336" s="194"/>
      <c r="W336" s="194"/>
      <c r="X336" s="194"/>
      <c r="Y336" s="194"/>
      <c r="Z336" s="194"/>
      <c r="AA336" s="194"/>
      <c r="AB336" s="194"/>
      <c r="AC336" s="194"/>
      <c r="AD336" s="194"/>
      <c r="AE336" s="194"/>
      <c r="AF336" s="194"/>
      <c r="AG336" s="194"/>
      <c r="AH336" s="194"/>
      <c r="AI336" s="194"/>
      <c r="AJ336" s="194"/>
      <c r="AK336" s="194"/>
      <c r="AL336" s="194"/>
      <c r="AM336" s="194"/>
      <c r="AN336" s="194"/>
      <c r="AO336" s="194"/>
    </row>
    <row r="337" spans="1:12" hidden="1" x14ac:dyDescent="0.3">
      <c r="A337" s="130"/>
      <c r="B337" s="130"/>
      <c r="C337" s="140" t="s">
        <v>156</v>
      </c>
      <c r="D337" s="140"/>
      <c r="E337" s="194"/>
      <c r="F337" s="6"/>
      <c r="G337" s="6"/>
      <c r="H337" s="6"/>
      <c r="I337" s="4"/>
      <c r="J337" s="4"/>
      <c r="K337" s="194"/>
      <c r="L337" s="37"/>
    </row>
    <row r="338" spans="1:12" hidden="1" x14ac:dyDescent="0.3">
      <c r="A338" s="130" t="s">
        <v>192</v>
      </c>
      <c r="B338" s="130"/>
      <c r="C338" s="140" t="s">
        <v>0</v>
      </c>
      <c r="D338" s="140"/>
      <c r="E338" s="140"/>
      <c r="F338" s="147"/>
      <c r="G338" s="148"/>
      <c r="H338" s="148"/>
      <c r="I338" s="143"/>
      <c r="J338" s="143"/>
      <c r="K338" s="194"/>
      <c r="L338" s="37"/>
    </row>
    <row r="339" spans="1:12" hidden="1" x14ac:dyDescent="0.3">
      <c r="A339" s="130"/>
      <c r="B339" s="130"/>
      <c r="C339" s="140" t="s">
        <v>156</v>
      </c>
      <c r="D339" s="140"/>
      <c r="E339" s="194"/>
      <c r="F339" s="6"/>
      <c r="G339" s="6"/>
      <c r="H339" s="6"/>
      <c r="I339" s="7"/>
      <c r="J339" s="7"/>
      <c r="K339" s="194"/>
      <c r="L339" s="37"/>
    </row>
    <row r="340" spans="1:12" hidden="1" x14ac:dyDescent="0.3">
      <c r="A340" s="130" t="s">
        <v>193</v>
      </c>
      <c r="B340" s="130"/>
      <c r="C340" s="140" t="s">
        <v>0</v>
      </c>
      <c r="D340" s="140"/>
      <c r="E340" s="140"/>
      <c r="F340" s="147"/>
      <c r="G340" s="147"/>
      <c r="H340" s="147"/>
      <c r="I340" s="137"/>
      <c r="J340" s="137"/>
      <c r="K340" s="194"/>
      <c r="L340" s="37"/>
    </row>
    <row r="341" spans="1:12" hidden="1" x14ac:dyDescent="0.3">
      <c r="A341" s="130"/>
      <c r="B341" s="130"/>
      <c r="C341" s="140" t="s">
        <v>156</v>
      </c>
      <c r="D341" s="140"/>
      <c r="E341" s="194"/>
      <c r="F341" s="4"/>
      <c r="G341" s="4"/>
      <c r="H341" s="4"/>
      <c r="I341" s="4"/>
      <c r="J341" s="4"/>
      <c r="K341" s="194"/>
      <c r="L341" s="37"/>
    </row>
    <row r="342" spans="1:12" hidden="1" x14ac:dyDescent="0.3">
      <c r="A342" s="216" t="s">
        <v>6</v>
      </c>
      <c r="B342" s="130"/>
      <c r="C342" s="140" t="s">
        <v>0</v>
      </c>
      <c r="D342" s="4"/>
      <c r="E342" s="4"/>
      <c r="F342" s="4"/>
      <c r="G342" s="4"/>
      <c r="H342" s="4"/>
      <c r="I342" s="12"/>
      <c r="J342" s="12"/>
      <c r="K342" s="194"/>
      <c r="L342" s="37"/>
    </row>
    <row r="343" spans="1:12" hidden="1" x14ac:dyDescent="0.3">
      <c r="A343" s="216"/>
      <c r="B343" s="130"/>
      <c r="C343" s="140" t="s">
        <v>157</v>
      </c>
      <c r="D343" s="4"/>
      <c r="E343" s="4"/>
      <c r="F343" s="4"/>
      <c r="G343" s="4"/>
      <c r="H343" s="4"/>
      <c r="I343" s="12"/>
      <c r="J343" s="12"/>
      <c r="K343" s="194"/>
      <c r="L343" s="37"/>
    </row>
    <row r="344" spans="1:12" hidden="1" x14ac:dyDescent="0.3">
      <c r="A344" s="130" t="s">
        <v>190</v>
      </c>
      <c r="B344" s="130" t="s">
        <v>194</v>
      </c>
      <c r="C344" s="140" t="s">
        <v>0</v>
      </c>
      <c r="D344" s="140"/>
      <c r="E344" s="140"/>
      <c r="F344" s="137"/>
      <c r="G344" s="137"/>
      <c r="H344" s="137"/>
      <c r="I344" s="137"/>
      <c r="J344" s="137"/>
      <c r="K344" s="194"/>
      <c r="L344" s="37"/>
    </row>
    <row r="345" spans="1:12" hidden="1" x14ac:dyDescent="0.3">
      <c r="A345" s="130"/>
      <c r="B345" s="130"/>
      <c r="C345" s="140" t="s">
        <v>156</v>
      </c>
      <c r="D345" s="140"/>
      <c r="E345" s="194"/>
      <c r="F345" s="4"/>
      <c r="G345" s="4"/>
      <c r="H345" s="4"/>
      <c r="I345" s="4"/>
      <c r="J345" s="4"/>
      <c r="K345" s="194"/>
      <c r="L345" s="37"/>
    </row>
    <row r="346" spans="1:12" hidden="1" x14ac:dyDescent="0.3">
      <c r="A346" s="130" t="s">
        <v>192</v>
      </c>
      <c r="B346" s="130"/>
      <c r="C346" s="140" t="s">
        <v>0</v>
      </c>
      <c r="D346" s="140"/>
      <c r="E346" s="140"/>
      <c r="F346" s="137"/>
      <c r="G346" s="143"/>
      <c r="H346" s="143"/>
      <c r="I346" s="143"/>
      <c r="J346" s="143"/>
      <c r="K346" s="194"/>
      <c r="L346" s="37"/>
    </row>
    <row r="347" spans="1:12" hidden="1" x14ac:dyDescent="0.3">
      <c r="A347" s="130"/>
      <c r="B347" s="130"/>
      <c r="C347" s="140" t="s">
        <v>156</v>
      </c>
      <c r="D347" s="140"/>
      <c r="E347" s="194"/>
      <c r="F347" s="4"/>
      <c r="G347" s="4"/>
      <c r="H347" s="4"/>
      <c r="I347" s="7"/>
      <c r="J347" s="7"/>
      <c r="K347" s="194"/>
      <c r="L347" s="37"/>
    </row>
    <row r="348" spans="1:12" hidden="1" x14ac:dyDescent="0.3">
      <c r="A348" s="130" t="s">
        <v>193</v>
      </c>
      <c r="B348" s="130"/>
      <c r="C348" s="140" t="s">
        <v>0</v>
      </c>
      <c r="D348" s="140"/>
      <c r="E348" s="140"/>
      <c r="F348" s="138"/>
      <c r="G348" s="138"/>
      <c r="H348" s="138"/>
      <c r="I348" s="138"/>
      <c r="J348" s="138"/>
      <c r="K348" s="194"/>
      <c r="L348" s="37"/>
    </row>
    <row r="349" spans="1:12" hidden="1" x14ac:dyDescent="0.3">
      <c r="A349" s="130"/>
      <c r="B349" s="130"/>
      <c r="C349" s="140" t="s">
        <v>156</v>
      </c>
      <c r="D349" s="140"/>
      <c r="E349" s="194"/>
      <c r="F349" s="4"/>
      <c r="G349" s="4"/>
      <c r="H349" s="4"/>
      <c r="I349" s="149"/>
      <c r="J349" s="149"/>
      <c r="K349" s="194"/>
      <c r="L349" s="37"/>
    </row>
    <row r="350" spans="1:12" hidden="1" x14ac:dyDescent="0.3">
      <c r="A350" s="216" t="s">
        <v>6</v>
      </c>
      <c r="B350" s="130"/>
      <c r="C350" s="140" t="s">
        <v>0</v>
      </c>
      <c r="D350" s="4"/>
      <c r="E350" s="4"/>
      <c r="F350" s="4"/>
      <c r="G350" s="4"/>
      <c r="H350" s="4"/>
      <c r="I350" s="12"/>
      <c r="J350" s="12"/>
      <c r="K350" s="194"/>
      <c r="L350" s="37"/>
    </row>
    <row r="351" spans="1:12" hidden="1" x14ac:dyDescent="0.3">
      <c r="A351" s="216"/>
      <c r="B351" s="130"/>
      <c r="C351" s="140" t="s">
        <v>157</v>
      </c>
      <c r="D351" s="4"/>
      <c r="E351" s="4"/>
      <c r="F351" s="4"/>
      <c r="G351" s="4"/>
      <c r="H351" s="4"/>
      <c r="I351" s="12"/>
      <c r="J351" s="12"/>
      <c r="K351" s="194"/>
      <c r="L351" s="37"/>
    </row>
    <row r="352" spans="1:12" hidden="1" x14ac:dyDescent="0.3">
      <c r="A352" s="130" t="s">
        <v>190</v>
      </c>
      <c r="B352" s="130" t="s">
        <v>195</v>
      </c>
      <c r="C352" s="140" t="s">
        <v>0</v>
      </c>
      <c r="D352" s="140"/>
      <c r="E352" s="140"/>
      <c r="F352" s="137"/>
      <c r="G352" s="137"/>
      <c r="H352" s="137"/>
      <c r="I352" s="137"/>
      <c r="J352" s="137"/>
      <c r="K352" s="194"/>
      <c r="L352" s="37"/>
    </row>
    <row r="353" spans="1:12" hidden="1" x14ac:dyDescent="0.3">
      <c r="A353" s="130"/>
      <c r="B353" s="130"/>
      <c r="C353" s="140" t="s">
        <v>156</v>
      </c>
      <c r="D353" s="140"/>
      <c r="E353" s="194"/>
      <c r="F353" s="4"/>
      <c r="G353" s="4"/>
      <c r="H353" s="4"/>
      <c r="I353" s="4"/>
      <c r="J353" s="4"/>
      <c r="K353" s="194"/>
      <c r="L353" s="37"/>
    </row>
    <row r="354" spans="1:12" hidden="1" x14ac:dyDescent="0.3">
      <c r="A354" s="130" t="s">
        <v>192</v>
      </c>
      <c r="B354" s="130"/>
      <c r="C354" s="140" t="s">
        <v>0</v>
      </c>
      <c r="D354" s="140"/>
      <c r="E354" s="140"/>
      <c r="F354" s="137"/>
      <c r="G354" s="143"/>
      <c r="H354" s="143"/>
      <c r="I354" s="143"/>
      <c r="J354" s="143"/>
      <c r="K354" s="194"/>
      <c r="L354" s="37"/>
    </row>
    <row r="355" spans="1:12" hidden="1" x14ac:dyDescent="0.3">
      <c r="A355" s="130"/>
      <c r="B355" s="130"/>
      <c r="C355" s="140" t="s">
        <v>156</v>
      </c>
      <c r="D355" s="140"/>
      <c r="E355" s="194"/>
      <c r="F355" s="4"/>
      <c r="G355" s="4"/>
      <c r="H355" s="4"/>
      <c r="I355" s="7"/>
      <c r="J355" s="7"/>
      <c r="K355" s="194"/>
      <c r="L355" s="37"/>
    </row>
    <row r="356" spans="1:12" hidden="1" x14ac:dyDescent="0.3">
      <c r="A356" s="130" t="s">
        <v>193</v>
      </c>
      <c r="B356" s="130"/>
      <c r="C356" s="140" t="s">
        <v>0</v>
      </c>
      <c r="D356" s="140"/>
      <c r="E356" s="140"/>
      <c r="F356" s="138"/>
      <c r="G356" s="138"/>
      <c r="H356" s="138"/>
      <c r="I356" s="138"/>
      <c r="J356" s="138"/>
      <c r="K356" s="194"/>
      <c r="L356" s="37"/>
    </row>
    <row r="357" spans="1:12" hidden="1" x14ac:dyDescent="0.3">
      <c r="A357" s="130"/>
      <c r="B357" s="130"/>
      <c r="C357" s="140" t="s">
        <v>156</v>
      </c>
      <c r="D357" s="140"/>
      <c r="E357" s="194"/>
      <c r="F357" s="4"/>
      <c r="G357" s="4"/>
      <c r="H357" s="4"/>
      <c r="I357" s="149"/>
      <c r="J357" s="149"/>
      <c r="K357" s="194"/>
      <c r="L357" s="37"/>
    </row>
    <row r="358" spans="1:12" hidden="1" x14ac:dyDescent="0.3">
      <c r="A358" s="216" t="s">
        <v>6</v>
      </c>
      <c r="B358" s="130"/>
      <c r="C358" s="140" t="s">
        <v>0</v>
      </c>
      <c r="D358" s="4"/>
      <c r="E358" s="4"/>
      <c r="F358" s="4"/>
      <c r="G358" s="4"/>
      <c r="H358" s="4"/>
      <c r="I358" s="12"/>
      <c r="J358" s="12"/>
      <c r="K358" s="194"/>
      <c r="L358" s="37"/>
    </row>
    <row r="359" spans="1:12" hidden="1" x14ac:dyDescent="0.3">
      <c r="A359" s="216"/>
      <c r="B359" s="130"/>
      <c r="C359" s="140" t="s">
        <v>157</v>
      </c>
      <c r="D359" s="4"/>
      <c r="E359" s="4"/>
      <c r="F359" s="4"/>
      <c r="G359" s="4"/>
      <c r="H359" s="4"/>
      <c r="I359" s="12"/>
      <c r="J359" s="12"/>
      <c r="K359" s="194"/>
      <c r="L359" s="37"/>
    </row>
    <row r="360" spans="1:12" hidden="1" x14ac:dyDescent="0.3">
      <c r="A360" s="130" t="s">
        <v>190</v>
      </c>
      <c r="B360" s="130" t="s">
        <v>38</v>
      </c>
      <c r="C360" s="140" t="s">
        <v>0</v>
      </c>
      <c r="D360" s="140"/>
      <c r="E360" s="140"/>
      <c r="F360" s="137"/>
      <c r="G360" s="137"/>
      <c r="H360" s="137"/>
      <c r="I360" s="137"/>
      <c r="J360" s="137"/>
      <c r="K360" s="194"/>
      <c r="L360" s="37"/>
    </row>
    <row r="361" spans="1:12" hidden="1" x14ac:dyDescent="0.3">
      <c r="A361" s="130"/>
      <c r="B361" s="130"/>
      <c r="C361" s="140" t="s">
        <v>156</v>
      </c>
      <c r="D361" s="140"/>
      <c r="E361" s="194"/>
      <c r="F361" s="4"/>
      <c r="G361" s="4"/>
      <c r="H361" s="4"/>
      <c r="I361" s="4"/>
      <c r="J361" s="4"/>
      <c r="K361" s="194"/>
      <c r="L361" s="37"/>
    </row>
    <row r="362" spans="1:12" hidden="1" x14ac:dyDescent="0.3">
      <c r="A362" s="130" t="s">
        <v>192</v>
      </c>
      <c r="B362" s="130"/>
      <c r="C362" s="140" t="s">
        <v>0</v>
      </c>
      <c r="D362" s="140"/>
      <c r="E362" s="140"/>
      <c r="F362" s="137"/>
      <c r="G362" s="143"/>
      <c r="H362" s="143"/>
      <c r="I362" s="143"/>
      <c r="J362" s="143"/>
      <c r="K362" s="194"/>
      <c r="L362" s="37"/>
    </row>
    <row r="363" spans="1:12" hidden="1" x14ac:dyDescent="0.3">
      <c r="A363" s="130"/>
      <c r="B363" s="130"/>
      <c r="C363" s="140" t="s">
        <v>156</v>
      </c>
      <c r="D363" s="140"/>
      <c r="E363" s="194"/>
      <c r="F363" s="4"/>
      <c r="G363" s="4"/>
      <c r="H363" s="4"/>
      <c r="I363" s="7"/>
      <c r="J363" s="7"/>
      <c r="K363" s="194"/>
      <c r="L363" s="37"/>
    </row>
    <row r="364" spans="1:12" hidden="1" x14ac:dyDescent="0.3">
      <c r="A364" s="130" t="s">
        <v>193</v>
      </c>
      <c r="B364" s="130"/>
      <c r="C364" s="140" t="s">
        <v>0</v>
      </c>
      <c r="D364" s="140"/>
      <c r="E364" s="140"/>
      <c r="F364" s="138"/>
      <c r="G364" s="138"/>
      <c r="H364" s="138"/>
      <c r="I364" s="138"/>
      <c r="J364" s="138"/>
      <c r="K364" s="194"/>
      <c r="L364" s="37"/>
    </row>
    <row r="365" spans="1:12" hidden="1" x14ac:dyDescent="0.3">
      <c r="A365" s="130"/>
      <c r="B365" s="130"/>
      <c r="C365" s="140" t="s">
        <v>156</v>
      </c>
      <c r="D365" s="140"/>
      <c r="E365" s="194"/>
      <c r="F365" s="4"/>
      <c r="G365" s="4"/>
      <c r="H365" s="4"/>
      <c r="I365" s="149"/>
      <c r="J365" s="149"/>
      <c r="K365" s="194"/>
      <c r="L365" s="37"/>
    </row>
    <row r="366" spans="1:12" hidden="1" x14ac:dyDescent="0.3">
      <c r="A366" s="216" t="s">
        <v>6</v>
      </c>
      <c r="B366" s="130"/>
      <c r="C366" s="140" t="s">
        <v>0</v>
      </c>
      <c r="D366" s="4"/>
      <c r="E366" s="4"/>
      <c r="F366" s="4"/>
      <c r="G366" s="4"/>
      <c r="H366" s="4"/>
      <c r="I366" s="12"/>
      <c r="J366" s="12"/>
      <c r="K366" s="194"/>
      <c r="L366" s="37"/>
    </row>
    <row r="367" spans="1:12" hidden="1" x14ac:dyDescent="0.3">
      <c r="A367" s="216"/>
      <c r="B367" s="130"/>
      <c r="C367" s="140" t="s">
        <v>157</v>
      </c>
      <c r="D367" s="4"/>
      <c r="E367" s="4"/>
      <c r="F367" s="4"/>
      <c r="G367" s="4"/>
      <c r="H367" s="4"/>
      <c r="I367" s="12"/>
      <c r="J367" s="12"/>
      <c r="K367" s="194"/>
      <c r="L367" s="37"/>
    </row>
    <row r="368" spans="1:12" hidden="1" x14ac:dyDescent="0.3">
      <c r="A368" s="194"/>
      <c r="B368" s="194"/>
      <c r="C368" s="194"/>
      <c r="D368" s="194"/>
      <c r="E368" s="194"/>
      <c r="F368" s="194"/>
      <c r="G368" s="194"/>
      <c r="H368" s="194"/>
      <c r="I368" s="4"/>
      <c r="J368" s="4"/>
      <c r="K368" s="194"/>
      <c r="L368" s="37"/>
    </row>
    <row r="369" spans="1:41" x14ac:dyDescent="0.3">
      <c r="A369" s="194"/>
      <c r="B369" s="194"/>
      <c r="C369" s="194"/>
      <c r="D369" s="194"/>
      <c r="E369" s="194"/>
      <c r="F369" s="194"/>
      <c r="G369" s="194"/>
      <c r="H369" s="194"/>
      <c r="I369" s="194"/>
      <c r="J369" s="194"/>
      <c r="K369" s="194"/>
      <c r="L369" s="37"/>
      <c r="M369" s="194"/>
      <c r="N369" s="194"/>
      <c r="O369" s="194"/>
      <c r="P369" s="194"/>
      <c r="Q369" s="194"/>
      <c r="R369" s="194"/>
      <c r="S369" s="194"/>
      <c r="T369" s="194"/>
      <c r="U369" s="194"/>
      <c r="V369" s="194"/>
      <c r="W369" s="194"/>
      <c r="X369" s="194"/>
      <c r="Y369" s="194"/>
      <c r="Z369" s="194"/>
      <c r="AA369" s="194"/>
      <c r="AB369" s="194"/>
      <c r="AC369" s="194"/>
      <c r="AD369" s="194"/>
      <c r="AE369" s="194"/>
      <c r="AF369" s="194"/>
      <c r="AG369" s="194"/>
      <c r="AH369" s="194"/>
      <c r="AI369" s="194"/>
      <c r="AJ369" s="194"/>
      <c r="AK369" s="194"/>
      <c r="AL369" s="194"/>
      <c r="AM369" s="194"/>
      <c r="AN369" s="194"/>
      <c r="AO369" s="194"/>
    </row>
    <row r="370" spans="1:41" ht="14.4" hidden="1" customHeight="1" x14ac:dyDescent="0.3">
      <c r="A370" s="130" t="s">
        <v>190</v>
      </c>
      <c r="B370" s="130" t="s">
        <v>38</v>
      </c>
      <c r="C370" s="140" t="s">
        <v>0</v>
      </c>
      <c r="D370" s="140"/>
      <c r="E370" s="140"/>
      <c r="F370" s="137"/>
      <c r="G370" s="137"/>
      <c r="H370" s="137"/>
      <c r="I370" s="137"/>
      <c r="J370" s="137"/>
      <c r="K370" s="194"/>
      <c r="L370" s="37"/>
      <c r="M370" s="194"/>
      <c r="N370" s="194"/>
      <c r="O370" s="194"/>
      <c r="P370" s="194"/>
      <c r="Q370" s="194"/>
      <c r="R370" s="194"/>
      <c r="S370" s="194"/>
      <c r="T370" s="194"/>
      <c r="U370" s="194"/>
      <c r="V370" s="194"/>
      <c r="W370" s="194"/>
      <c r="X370" s="194"/>
      <c r="Y370" s="194"/>
      <c r="Z370" s="194"/>
      <c r="AA370" s="194"/>
      <c r="AB370" s="194"/>
      <c r="AC370" s="194"/>
      <c r="AD370" s="194"/>
      <c r="AE370" s="194"/>
      <c r="AF370" s="194"/>
      <c r="AG370" s="194"/>
      <c r="AH370" s="194"/>
      <c r="AI370" s="194"/>
      <c r="AJ370" s="194"/>
      <c r="AK370" s="194"/>
      <c r="AL370" s="194"/>
      <c r="AM370" s="194"/>
      <c r="AN370" s="194"/>
      <c r="AO370" s="194"/>
    </row>
    <row r="371" spans="1:41" ht="14.4" hidden="1" customHeight="1" x14ac:dyDescent="0.3">
      <c r="A371" s="130"/>
      <c r="B371" s="130"/>
      <c r="C371" s="140" t="s">
        <v>156</v>
      </c>
      <c r="D371" s="140"/>
      <c r="E371" s="194"/>
      <c r="F371" s="4"/>
      <c r="G371" s="4"/>
      <c r="H371" s="4"/>
      <c r="I371" s="4"/>
      <c r="J371" s="4"/>
      <c r="K371" s="194"/>
      <c r="L371" s="37"/>
      <c r="M371" s="194"/>
      <c r="N371" s="194"/>
      <c r="O371" s="194"/>
      <c r="P371" s="194"/>
      <c r="Q371" s="194"/>
      <c r="R371" s="194"/>
      <c r="S371" s="194"/>
      <c r="T371" s="194"/>
      <c r="U371" s="194"/>
      <c r="V371" s="194"/>
      <c r="W371" s="194"/>
      <c r="X371" s="194"/>
      <c r="Y371" s="194"/>
      <c r="Z371" s="194"/>
      <c r="AA371" s="194"/>
      <c r="AB371" s="194"/>
      <c r="AC371" s="194"/>
      <c r="AD371" s="194"/>
      <c r="AE371" s="194"/>
      <c r="AF371" s="194"/>
      <c r="AG371" s="194"/>
      <c r="AH371" s="194"/>
      <c r="AI371" s="194"/>
      <c r="AJ371" s="194"/>
      <c r="AK371" s="194"/>
      <c r="AL371" s="194"/>
      <c r="AM371" s="194"/>
      <c r="AN371" s="194"/>
      <c r="AO371" s="194"/>
    </row>
    <row r="372" spans="1:41" ht="14.4" hidden="1" customHeight="1" x14ac:dyDescent="0.3">
      <c r="A372" s="130" t="s">
        <v>192</v>
      </c>
      <c r="B372" s="130"/>
      <c r="C372" s="140" t="s">
        <v>0</v>
      </c>
      <c r="D372" s="140"/>
      <c r="E372" s="140"/>
      <c r="F372" s="137"/>
      <c r="G372" s="143"/>
      <c r="H372" s="143"/>
      <c r="I372" s="143"/>
      <c r="J372" s="143"/>
      <c r="K372" s="194"/>
      <c r="L372" s="37"/>
      <c r="M372" s="194"/>
      <c r="N372" s="194"/>
      <c r="O372" s="194"/>
      <c r="P372" s="194"/>
      <c r="Q372" s="194"/>
      <c r="R372" s="194"/>
      <c r="S372" s="194"/>
      <c r="T372" s="194"/>
      <c r="U372" s="194"/>
      <c r="V372" s="194"/>
      <c r="W372" s="194"/>
      <c r="X372" s="194"/>
      <c r="Y372" s="194"/>
      <c r="Z372" s="194"/>
      <c r="AA372" s="194"/>
      <c r="AB372" s="194"/>
      <c r="AC372" s="194"/>
      <c r="AD372" s="194"/>
      <c r="AE372" s="194"/>
      <c r="AF372" s="194"/>
      <c r="AG372" s="194"/>
      <c r="AH372" s="194"/>
      <c r="AI372" s="194"/>
      <c r="AJ372" s="194"/>
      <c r="AK372" s="194"/>
      <c r="AL372" s="194"/>
      <c r="AM372" s="194"/>
      <c r="AN372" s="194"/>
      <c r="AO372" s="194"/>
    </row>
    <row r="373" spans="1:41" ht="14.4" hidden="1" customHeight="1" x14ac:dyDescent="0.3">
      <c r="A373" s="130"/>
      <c r="B373" s="130"/>
      <c r="C373" s="140" t="s">
        <v>156</v>
      </c>
      <c r="D373" s="140"/>
      <c r="E373" s="194"/>
      <c r="F373" s="4"/>
      <c r="G373" s="4"/>
      <c r="H373" s="4"/>
      <c r="I373" s="7"/>
      <c r="J373" s="7"/>
      <c r="K373" s="194"/>
      <c r="L373" s="37"/>
      <c r="M373" s="194"/>
      <c r="N373" s="194"/>
      <c r="O373" s="194"/>
      <c r="P373" s="194"/>
      <c r="Q373" s="194"/>
      <c r="R373" s="194"/>
      <c r="S373" s="194"/>
      <c r="T373" s="194"/>
      <c r="U373" s="194"/>
      <c r="V373" s="194"/>
      <c r="W373" s="194"/>
      <c r="X373" s="194"/>
      <c r="Y373" s="194"/>
      <c r="Z373" s="194"/>
      <c r="AA373" s="194"/>
      <c r="AB373" s="194"/>
      <c r="AC373" s="194"/>
      <c r="AD373" s="194"/>
      <c r="AE373" s="194"/>
      <c r="AF373" s="194"/>
      <c r="AG373" s="194"/>
      <c r="AH373" s="194"/>
      <c r="AI373" s="194"/>
      <c r="AJ373" s="194"/>
      <c r="AK373" s="194"/>
      <c r="AL373" s="194"/>
      <c r="AM373" s="194"/>
      <c r="AN373" s="194"/>
      <c r="AO373" s="194"/>
    </row>
    <row r="374" spans="1:41" ht="14.4" hidden="1" customHeight="1" x14ac:dyDescent="0.3">
      <c r="A374" s="130" t="s">
        <v>193</v>
      </c>
      <c r="B374" s="130"/>
      <c r="C374" s="140" t="s">
        <v>0</v>
      </c>
      <c r="D374" s="140"/>
      <c r="E374" s="140"/>
      <c r="F374" s="138"/>
      <c r="G374" s="138"/>
      <c r="H374" s="138"/>
      <c r="I374" s="138"/>
      <c r="J374" s="138"/>
      <c r="K374" s="194"/>
      <c r="L374" s="37"/>
      <c r="M374" s="194"/>
      <c r="N374" s="194"/>
      <c r="O374" s="194"/>
      <c r="P374" s="194"/>
      <c r="Q374" s="194"/>
      <c r="R374" s="194"/>
      <c r="S374" s="194"/>
      <c r="T374" s="194"/>
      <c r="U374" s="194"/>
      <c r="V374" s="194"/>
      <c r="W374" s="194"/>
      <c r="X374" s="194"/>
      <c r="Y374" s="194"/>
      <c r="Z374" s="194"/>
      <c r="AA374" s="194"/>
      <c r="AB374" s="194"/>
      <c r="AC374" s="194"/>
      <c r="AD374" s="194"/>
      <c r="AE374" s="194"/>
      <c r="AF374" s="194"/>
      <c r="AG374" s="194"/>
      <c r="AH374" s="194"/>
      <c r="AI374" s="194"/>
      <c r="AJ374" s="194"/>
      <c r="AK374" s="194"/>
      <c r="AL374" s="194"/>
      <c r="AM374" s="194"/>
      <c r="AN374" s="194"/>
      <c r="AO374" s="194"/>
    </row>
    <row r="375" spans="1:41" ht="14.4" hidden="1" customHeight="1" x14ac:dyDescent="0.3">
      <c r="A375" s="130"/>
      <c r="B375" s="130"/>
      <c r="C375" s="140" t="s">
        <v>156</v>
      </c>
      <c r="D375" s="140"/>
      <c r="E375" s="194"/>
      <c r="F375" s="4"/>
      <c r="G375" s="4"/>
      <c r="H375" s="4"/>
      <c r="I375" s="149"/>
      <c r="J375" s="149"/>
      <c r="K375" s="194"/>
      <c r="L375" s="37"/>
      <c r="M375" s="194"/>
      <c r="N375" s="194"/>
      <c r="O375" s="194"/>
      <c r="P375" s="194"/>
      <c r="Q375" s="194"/>
      <c r="R375" s="194"/>
      <c r="S375" s="194"/>
      <c r="T375" s="194"/>
      <c r="U375" s="194"/>
      <c r="V375" s="194"/>
      <c r="W375" s="194"/>
      <c r="X375" s="194"/>
      <c r="Y375" s="194"/>
      <c r="Z375" s="194"/>
      <c r="AA375" s="194"/>
      <c r="AB375" s="194"/>
      <c r="AC375" s="194"/>
      <c r="AD375" s="194"/>
      <c r="AE375" s="194"/>
      <c r="AF375" s="194"/>
      <c r="AG375" s="194"/>
      <c r="AH375" s="194"/>
      <c r="AI375" s="194"/>
      <c r="AJ375" s="194"/>
      <c r="AK375" s="194"/>
      <c r="AL375" s="194"/>
      <c r="AM375" s="194"/>
      <c r="AN375" s="194"/>
      <c r="AO375" s="194"/>
    </row>
    <row r="376" spans="1:41" ht="14.4" hidden="1" customHeight="1" x14ac:dyDescent="0.3">
      <c r="A376" s="216" t="s">
        <v>6</v>
      </c>
      <c r="B376" s="130"/>
      <c r="C376" s="140" t="s">
        <v>0</v>
      </c>
      <c r="D376" s="4"/>
      <c r="E376" s="4"/>
      <c r="F376" s="4"/>
      <c r="G376" s="4"/>
      <c r="H376" s="4"/>
      <c r="I376" s="12"/>
      <c r="J376" s="12"/>
      <c r="K376" s="194"/>
      <c r="L376" s="37"/>
      <c r="M376" s="194"/>
      <c r="N376" s="194"/>
      <c r="O376" s="194"/>
      <c r="P376" s="194"/>
      <c r="Q376" s="194"/>
      <c r="R376" s="194"/>
      <c r="S376" s="194"/>
      <c r="T376" s="194"/>
      <c r="U376" s="194"/>
      <c r="V376" s="194"/>
      <c r="W376" s="194"/>
      <c r="X376" s="194"/>
      <c r="Y376" s="194"/>
      <c r="Z376" s="194"/>
      <c r="AA376" s="194"/>
      <c r="AB376" s="194"/>
      <c r="AC376" s="194"/>
      <c r="AD376" s="194"/>
      <c r="AE376" s="194"/>
      <c r="AF376" s="194"/>
      <c r="AG376" s="194"/>
      <c r="AH376" s="194"/>
      <c r="AI376" s="194"/>
      <c r="AJ376" s="194"/>
      <c r="AK376" s="194"/>
      <c r="AL376" s="194"/>
      <c r="AM376" s="194"/>
      <c r="AN376" s="194"/>
      <c r="AO376" s="194"/>
    </row>
    <row r="377" spans="1:41" ht="14.4" hidden="1" customHeight="1" x14ac:dyDescent="0.3">
      <c r="A377" s="216"/>
      <c r="B377" s="130"/>
      <c r="C377" s="140" t="s">
        <v>157</v>
      </c>
      <c r="D377" s="4"/>
      <c r="E377" s="4"/>
      <c r="F377" s="4"/>
      <c r="G377" s="4"/>
      <c r="H377" s="4"/>
      <c r="I377" s="12"/>
      <c r="J377" s="12"/>
      <c r="K377" s="194"/>
      <c r="L377" s="37"/>
      <c r="M377" s="194"/>
      <c r="N377" s="194"/>
      <c r="O377" s="194"/>
      <c r="P377" s="194"/>
      <c r="Q377" s="194"/>
      <c r="R377" s="194"/>
      <c r="S377" s="194"/>
      <c r="T377" s="194"/>
      <c r="U377" s="194"/>
      <c r="V377" s="194"/>
      <c r="W377" s="194"/>
      <c r="X377" s="194"/>
      <c r="Y377" s="194"/>
      <c r="Z377" s="194"/>
      <c r="AA377" s="194"/>
      <c r="AB377" s="194"/>
      <c r="AC377" s="194"/>
      <c r="AD377" s="194"/>
      <c r="AE377" s="194"/>
      <c r="AF377" s="194"/>
      <c r="AG377" s="194"/>
      <c r="AH377" s="194"/>
      <c r="AI377" s="194"/>
      <c r="AJ377" s="194"/>
      <c r="AK377" s="194"/>
      <c r="AL377" s="194"/>
      <c r="AM377" s="194"/>
      <c r="AN377" s="194"/>
      <c r="AO377" s="194"/>
    </row>
    <row r="378" spans="1:41" x14ac:dyDescent="0.3">
      <c r="A378" s="194"/>
      <c r="B378" s="194"/>
      <c r="C378" s="194"/>
      <c r="D378" s="194"/>
      <c r="E378" s="194"/>
      <c r="F378" s="194"/>
      <c r="G378" s="194"/>
      <c r="H378" s="194"/>
      <c r="I378" s="194"/>
      <c r="J378" s="194"/>
      <c r="K378" s="194"/>
      <c r="L378" s="37"/>
      <c r="M378" s="194"/>
      <c r="N378" s="194"/>
      <c r="O378" s="194"/>
      <c r="P378" s="194"/>
      <c r="Q378" s="194"/>
      <c r="R378" s="194"/>
      <c r="S378" s="194"/>
      <c r="T378" s="194"/>
      <c r="U378" s="194"/>
      <c r="V378" s="194"/>
      <c r="W378" s="194"/>
      <c r="X378" s="194"/>
      <c r="Y378" s="194"/>
      <c r="Z378" s="194"/>
      <c r="AA378" s="194"/>
      <c r="AB378" s="194"/>
      <c r="AC378" s="194"/>
      <c r="AD378" s="194"/>
      <c r="AE378" s="194"/>
      <c r="AF378" s="194"/>
      <c r="AG378" s="194"/>
      <c r="AH378" s="194"/>
      <c r="AI378" s="194"/>
      <c r="AJ378" s="194"/>
      <c r="AK378" s="194"/>
      <c r="AL378" s="194"/>
      <c r="AM378" s="194"/>
      <c r="AN378" s="194"/>
      <c r="AO378" s="194"/>
    </row>
    <row r="379" spans="1:41" x14ac:dyDescent="0.3">
      <c r="A379" s="194"/>
      <c r="B379" s="194"/>
      <c r="C379" s="194"/>
      <c r="D379" s="194"/>
      <c r="E379" s="194"/>
      <c r="F379" s="194"/>
      <c r="G379" s="194"/>
      <c r="H379" s="194"/>
      <c r="I379" s="194"/>
      <c r="J379" s="194"/>
      <c r="K379" s="194"/>
      <c r="L379" s="37"/>
      <c r="M379" s="194"/>
      <c r="N379" s="194"/>
      <c r="O379" s="194"/>
      <c r="P379" s="194"/>
      <c r="Q379" s="194"/>
      <c r="R379" s="194"/>
      <c r="S379" s="194"/>
      <c r="T379" s="194"/>
      <c r="U379" s="194"/>
      <c r="V379" s="194"/>
      <c r="W379" s="194"/>
      <c r="X379" s="194"/>
      <c r="Y379" s="194"/>
      <c r="Z379" s="194"/>
      <c r="AA379" s="194"/>
      <c r="AB379" s="194"/>
      <c r="AC379" s="194"/>
      <c r="AD379" s="194"/>
      <c r="AE379" s="194"/>
      <c r="AF379" s="194"/>
      <c r="AG379" s="194"/>
      <c r="AH379" s="194"/>
      <c r="AI379" s="194"/>
      <c r="AJ379" s="194"/>
      <c r="AK379" s="194"/>
      <c r="AL379" s="194"/>
      <c r="AM379" s="194"/>
      <c r="AN379" s="194"/>
      <c r="AO379" s="194"/>
    </row>
    <row r="380" spans="1:41" ht="14.4" hidden="1" customHeight="1" x14ac:dyDescent="0.3">
      <c r="A380" s="194"/>
      <c r="B380" s="409" t="s">
        <v>196</v>
      </c>
      <c r="C380" s="409"/>
      <c r="D380" s="409"/>
      <c r="E380" s="409"/>
      <c r="F380" s="409"/>
      <c r="G380" s="409"/>
      <c r="H380" s="409"/>
      <c r="I380" s="409"/>
      <c r="J380" s="409"/>
      <c r="K380" s="409"/>
      <c r="L380" s="150"/>
      <c r="M380" s="216"/>
      <c r="N380" s="216"/>
      <c r="O380" s="216"/>
      <c r="P380" s="130"/>
      <c r="Q380" s="130"/>
      <c r="R380" s="130"/>
      <c r="S380" s="130"/>
      <c r="T380" s="130"/>
      <c r="U380" s="130"/>
      <c r="V380" s="130"/>
      <c r="W380" s="130"/>
      <c r="X380" s="130"/>
      <c r="Y380" s="216"/>
      <c r="Z380" s="216"/>
      <c r="AA380" s="216"/>
      <c r="AB380" s="216"/>
      <c r="AC380" s="130"/>
      <c r="AD380" s="130"/>
      <c r="AE380" s="130"/>
      <c r="AF380" s="130"/>
      <c r="AG380" s="130"/>
      <c r="AH380" s="130"/>
      <c r="AI380" s="130"/>
      <c r="AJ380" s="130"/>
      <c r="AK380" s="130"/>
      <c r="AL380" s="216"/>
      <c r="AM380" s="216"/>
      <c r="AN380" s="216"/>
      <c r="AO380" s="216"/>
    </row>
    <row r="381" spans="1:41" hidden="1" x14ac:dyDescent="0.3">
      <c r="A381" s="194"/>
      <c r="B381" s="394"/>
      <c r="C381" s="394"/>
      <c r="D381" s="394"/>
      <c r="E381" s="394"/>
      <c r="F381" s="394"/>
      <c r="G381" s="394"/>
      <c r="H381" s="394"/>
      <c r="I381" s="394"/>
      <c r="J381" s="394"/>
      <c r="K381" s="394"/>
      <c r="L381" s="78"/>
      <c r="M381" s="202"/>
      <c r="N381" s="202"/>
      <c r="O381" s="202"/>
      <c r="P381" s="194"/>
      <c r="Q381" s="394"/>
      <c r="R381" s="394"/>
      <c r="S381" s="394"/>
      <c r="T381" s="394"/>
      <c r="U381" s="394"/>
      <c r="V381" s="394"/>
      <c r="W381" s="394"/>
      <c r="X381" s="394"/>
      <c r="Y381" s="202"/>
      <c r="Z381" s="202"/>
      <c r="AA381" s="202"/>
      <c r="AB381" s="202"/>
      <c r="AC381" s="194"/>
      <c r="AD381" s="394"/>
      <c r="AE381" s="394"/>
      <c r="AF381" s="394"/>
      <c r="AG381" s="394"/>
      <c r="AH381" s="394"/>
      <c r="AI381" s="394"/>
      <c r="AJ381" s="394"/>
      <c r="AK381" s="394"/>
      <c r="AL381" s="202"/>
      <c r="AM381" s="202"/>
      <c r="AN381" s="202"/>
      <c r="AO381" s="202"/>
    </row>
    <row r="382" spans="1:41" hidden="1" x14ac:dyDescent="0.3">
      <c r="A382" s="411" t="s">
        <v>197</v>
      </c>
      <c r="B382" s="194"/>
      <c r="C382" s="194"/>
      <c r="D382" s="194"/>
      <c r="E382" s="194"/>
      <c r="F382" s="194"/>
      <c r="G382" s="194"/>
      <c r="H382" s="194"/>
      <c r="I382" s="194"/>
      <c r="J382" s="194"/>
      <c r="K382" s="12"/>
      <c r="L382" s="68"/>
      <c r="M382" s="12"/>
      <c r="N382" s="12"/>
      <c r="O382" s="12"/>
      <c r="P382" s="194"/>
      <c r="Q382" s="4"/>
      <c r="R382" s="4"/>
      <c r="S382" s="4"/>
      <c r="T382" s="4"/>
      <c r="U382" s="4"/>
      <c r="V382" s="12"/>
      <c r="W382" s="12"/>
      <c r="X382" s="12"/>
      <c r="Y382" s="12"/>
      <c r="Z382" s="12"/>
      <c r="AA382" s="12"/>
      <c r="AB382" s="12"/>
      <c r="AC382" s="194"/>
      <c r="AD382" s="4"/>
      <c r="AE382" s="4"/>
      <c r="AF382" s="4"/>
      <c r="AG382" s="4"/>
      <c r="AH382" s="4"/>
      <c r="AI382" s="12"/>
      <c r="AJ382" s="12"/>
      <c r="AK382" s="12"/>
      <c r="AL382" s="12"/>
      <c r="AM382" s="12"/>
      <c r="AN382" s="12"/>
      <c r="AO382" s="12"/>
    </row>
    <row r="383" spans="1:41" hidden="1" x14ac:dyDescent="0.3">
      <c r="A383" s="411"/>
      <c r="B383" s="409" t="s">
        <v>18</v>
      </c>
      <c r="C383" s="136" t="s">
        <v>0</v>
      </c>
      <c r="D383" s="137"/>
      <c r="E383" s="138"/>
      <c r="F383" s="137"/>
      <c r="G383" s="137"/>
      <c r="H383" s="137"/>
      <c r="I383" s="137"/>
      <c r="J383" s="137"/>
      <c r="K383" s="12"/>
      <c r="L383" s="68"/>
      <c r="M383" s="12"/>
      <c r="N383" s="12"/>
      <c r="O383" s="12"/>
      <c r="P383" s="194"/>
      <c r="Q383" s="4"/>
      <c r="R383" s="4"/>
      <c r="S383" s="4"/>
      <c r="T383" s="4"/>
      <c r="U383" s="4"/>
      <c r="V383" s="12"/>
      <c r="W383" s="12"/>
      <c r="X383" s="12"/>
      <c r="Y383" s="12"/>
      <c r="Z383" s="12"/>
      <c r="AA383" s="12"/>
      <c r="AB383" s="12"/>
      <c r="AC383" s="194"/>
      <c r="AD383" s="4"/>
      <c r="AE383" s="4"/>
      <c r="AF383" s="4"/>
      <c r="AG383" s="4"/>
      <c r="AH383" s="4"/>
      <c r="AI383" s="12"/>
      <c r="AJ383" s="12"/>
      <c r="AK383" s="12"/>
      <c r="AL383" s="12"/>
      <c r="AM383" s="12"/>
      <c r="AN383" s="12"/>
      <c r="AO383" s="12"/>
    </row>
    <row r="384" spans="1:41" hidden="1" x14ac:dyDescent="0.3">
      <c r="A384" s="411"/>
      <c r="B384" s="409"/>
      <c r="C384" s="140" t="s">
        <v>156</v>
      </c>
      <c r="D384" s="4"/>
      <c r="E384" s="4"/>
      <c r="F384" s="4"/>
      <c r="G384" s="4"/>
      <c r="H384" s="4"/>
      <c r="I384" s="4"/>
      <c r="J384" s="4"/>
      <c r="K384" s="12"/>
      <c r="L384" s="68"/>
      <c r="M384" s="12"/>
      <c r="N384" s="12"/>
      <c r="O384" s="12"/>
      <c r="P384" s="194"/>
      <c r="Q384" s="4"/>
      <c r="R384" s="4"/>
      <c r="S384" s="4"/>
      <c r="T384" s="4"/>
      <c r="U384" s="4"/>
      <c r="V384" s="12"/>
      <c r="W384" s="12"/>
      <c r="X384" s="12"/>
      <c r="Y384" s="12"/>
      <c r="Z384" s="12"/>
      <c r="AA384" s="12"/>
      <c r="AB384" s="12"/>
      <c r="AC384" s="194"/>
      <c r="AD384" s="4"/>
      <c r="AE384" s="4"/>
      <c r="AF384" s="4"/>
      <c r="AG384" s="4"/>
      <c r="AH384" s="4"/>
      <c r="AI384" s="12"/>
      <c r="AJ384" s="12"/>
      <c r="AK384" s="12"/>
      <c r="AL384" s="12"/>
      <c r="AM384" s="12"/>
      <c r="AN384" s="12"/>
      <c r="AO384" s="12"/>
    </row>
    <row r="385" spans="1:41" hidden="1" x14ac:dyDescent="0.3">
      <c r="A385" s="411"/>
      <c r="B385" s="409" t="s">
        <v>11</v>
      </c>
      <c r="C385" s="136" t="s">
        <v>0</v>
      </c>
      <c r="D385" s="137"/>
      <c r="E385" s="138"/>
      <c r="F385" s="143"/>
      <c r="G385" s="143"/>
      <c r="H385" s="143"/>
      <c r="I385" s="143"/>
      <c r="J385" s="143"/>
      <c r="K385" s="12"/>
      <c r="L385" s="68"/>
      <c r="M385" s="12"/>
      <c r="N385" s="12"/>
      <c r="O385" s="12"/>
      <c r="P385" s="194"/>
      <c r="Q385" s="4"/>
      <c r="R385" s="4"/>
      <c r="S385" s="4"/>
      <c r="T385" s="4"/>
      <c r="U385" s="4"/>
      <c r="V385" s="12"/>
      <c r="W385" s="12"/>
      <c r="X385" s="12"/>
      <c r="Y385" s="12"/>
      <c r="Z385" s="12"/>
      <c r="AA385" s="12"/>
      <c r="AB385" s="12"/>
      <c r="AC385" s="194"/>
      <c r="AD385" s="4"/>
      <c r="AE385" s="4"/>
      <c r="AF385" s="4"/>
      <c r="AG385" s="4"/>
      <c r="AH385" s="4"/>
      <c r="AI385" s="12"/>
      <c r="AJ385" s="12"/>
      <c r="AK385" s="12"/>
      <c r="AL385" s="12"/>
      <c r="AM385" s="12"/>
      <c r="AN385" s="12"/>
      <c r="AO385" s="12"/>
    </row>
    <row r="386" spans="1:41" hidden="1" x14ac:dyDescent="0.3">
      <c r="A386" s="411"/>
      <c r="B386" s="409"/>
      <c r="C386" s="140" t="s">
        <v>156</v>
      </c>
      <c r="D386" s="7"/>
      <c r="E386" s="7"/>
      <c r="F386" s="7"/>
      <c r="G386" s="7"/>
      <c r="H386" s="7"/>
      <c r="I386" s="7"/>
      <c r="J386" s="7"/>
      <c r="K386" s="12"/>
      <c r="L386" s="68"/>
      <c r="M386" s="12"/>
      <c r="N386" s="12"/>
      <c r="O386" s="12"/>
      <c r="P386" s="194"/>
      <c r="Q386" s="4"/>
      <c r="R386" s="4"/>
      <c r="S386" s="4"/>
      <c r="T386" s="4"/>
      <c r="U386" s="4"/>
      <c r="V386" s="12"/>
      <c r="W386" s="12"/>
      <c r="X386" s="12"/>
      <c r="Y386" s="12"/>
      <c r="Z386" s="12"/>
      <c r="AA386" s="12"/>
      <c r="AB386" s="12"/>
      <c r="AC386" s="194"/>
      <c r="AD386" s="4"/>
      <c r="AE386" s="4"/>
      <c r="AF386" s="4"/>
      <c r="AG386" s="4"/>
      <c r="AH386" s="4"/>
      <c r="AI386" s="12"/>
      <c r="AJ386" s="12"/>
      <c r="AK386" s="12"/>
      <c r="AL386" s="12"/>
      <c r="AM386" s="12"/>
      <c r="AN386" s="12"/>
      <c r="AO386" s="12"/>
    </row>
    <row r="387" spans="1:41" hidden="1" x14ac:dyDescent="0.3">
      <c r="A387" s="411"/>
      <c r="B387" s="409" t="s">
        <v>16</v>
      </c>
      <c r="C387" s="136" t="s">
        <v>0</v>
      </c>
      <c r="D387" s="137"/>
      <c r="E387" s="138"/>
      <c r="F387" s="138"/>
      <c r="G387" s="137"/>
      <c r="H387" s="137"/>
      <c r="I387" s="137"/>
      <c r="J387" s="137"/>
      <c r="K387" s="12"/>
      <c r="L387" s="68"/>
      <c r="M387" s="12"/>
      <c r="N387" s="12"/>
      <c r="O387" s="12"/>
      <c r="P387" s="194"/>
      <c r="Q387" s="4"/>
      <c r="R387" s="4"/>
      <c r="S387" s="4"/>
      <c r="T387" s="4"/>
      <c r="U387" s="4"/>
      <c r="V387" s="12"/>
      <c r="W387" s="12"/>
      <c r="X387" s="12"/>
      <c r="Y387" s="12"/>
      <c r="Z387" s="12"/>
      <c r="AA387" s="12"/>
      <c r="AB387" s="12"/>
      <c r="AC387" s="194"/>
      <c r="AD387" s="4"/>
      <c r="AE387" s="4"/>
      <c r="AF387" s="4"/>
      <c r="AG387" s="4"/>
      <c r="AH387" s="4"/>
      <c r="AI387" s="12"/>
      <c r="AJ387" s="12"/>
      <c r="AK387" s="12"/>
      <c r="AL387" s="12"/>
      <c r="AM387" s="12"/>
      <c r="AN387" s="12"/>
      <c r="AO387" s="12"/>
    </row>
    <row r="388" spans="1:41" hidden="1" x14ac:dyDescent="0.3">
      <c r="A388" s="411"/>
      <c r="B388" s="409"/>
      <c r="C388" s="140" t="s">
        <v>156</v>
      </c>
      <c r="D388" s="4"/>
      <c r="E388" s="4"/>
      <c r="F388" s="4"/>
      <c r="G388" s="4"/>
      <c r="H388" s="4"/>
      <c r="I388" s="4"/>
      <c r="J388" s="4"/>
      <c r="K388" s="12"/>
      <c r="L388" s="68"/>
      <c r="M388" s="12"/>
      <c r="N388" s="12"/>
      <c r="O388" s="12"/>
      <c r="P388" s="194"/>
      <c r="Q388" s="4"/>
      <c r="R388" s="4"/>
      <c r="S388" s="4"/>
      <c r="T388" s="4"/>
      <c r="U388" s="4"/>
      <c r="V388" s="12"/>
      <c r="W388" s="12"/>
      <c r="X388" s="12"/>
      <c r="Y388" s="12"/>
      <c r="Z388" s="12"/>
      <c r="AA388" s="12"/>
      <c r="AB388" s="12"/>
      <c r="AC388" s="194"/>
      <c r="AD388" s="4"/>
      <c r="AE388" s="4"/>
      <c r="AF388" s="4"/>
      <c r="AG388" s="4"/>
      <c r="AH388" s="4"/>
      <c r="AI388" s="12"/>
      <c r="AJ388" s="12"/>
      <c r="AK388" s="12"/>
      <c r="AL388" s="12"/>
      <c r="AM388" s="12"/>
      <c r="AN388" s="12"/>
      <c r="AO388" s="12"/>
    </row>
    <row r="389" spans="1:41" hidden="1" x14ac:dyDescent="0.3">
      <c r="A389" s="411"/>
      <c r="B389" s="409" t="s">
        <v>17</v>
      </c>
      <c r="C389" s="136" t="s">
        <v>0</v>
      </c>
      <c r="D389" s="137"/>
      <c r="E389" s="138"/>
      <c r="F389" s="138"/>
      <c r="G389" s="137"/>
      <c r="H389" s="137"/>
      <c r="I389" s="137"/>
      <c r="J389" s="137"/>
      <c r="K389" s="12"/>
      <c r="L389" s="68"/>
      <c r="M389" s="12"/>
      <c r="N389" s="12"/>
      <c r="O389" s="12"/>
      <c r="P389" s="194"/>
      <c r="Q389" s="4"/>
      <c r="R389" s="4"/>
      <c r="S389" s="4"/>
      <c r="T389" s="4"/>
      <c r="U389" s="4"/>
      <c r="V389" s="12"/>
      <c r="W389" s="12"/>
      <c r="X389" s="12"/>
      <c r="Y389" s="12"/>
      <c r="Z389" s="12"/>
      <c r="AA389" s="12"/>
      <c r="AB389" s="12"/>
      <c r="AC389" s="194"/>
      <c r="AD389" s="4"/>
      <c r="AE389" s="4"/>
      <c r="AF389" s="4"/>
      <c r="AG389" s="4"/>
      <c r="AH389" s="4"/>
      <c r="AI389" s="12"/>
      <c r="AJ389" s="12"/>
      <c r="AK389" s="12"/>
      <c r="AL389" s="12"/>
      <c r="AM389" s="12"/>
      <c r="AN389" s="12"/>
      <c r="AO389" s="12"/>
    </row>
    <row r="390" spans="1:41" hidden="1" x14ac:dyDescent="0.3">
      <c r="A390" s="411"/>
      <c r="B390" s="409"/>
      <c r="C390" s="140" t="s">
        <v>156</v>
      </c>
      <c r="D390" s="4"/>
      <c r="E390" s="4"/>
      <c r="F390" s="4"/>
      <c r="G390" s="4"/>
      <c r="H390" s="4"/>
      <c r="I390" s="12"/>
      <c r="J390" s="12"/>
      <c r="K390" s="12"/>
      <c r="L390" s="68"/>
      <c r="M390" s="12"/>
      <c r="N390" s="12"/>
      <c r="O390" s="12"/>
      <c r="P390" s="194"/>
      <c r="Q390" s="4"/>
      <c r="R390" s="4"/>
      <c r="S390" s="4"/>
      <c r="T390" s="4"/>
      <c r="U390" s="4"/>
      <c r="V390" s="12"/>
      <c r="W390" s="12"/>
      <c r="X390" s="12"/>
      <c r="Y390" s="12"/>
      <c r="Z390" s="12"/>
      <c r="AA390" s="12"/>
      <c r="AB390" s="12"/>
      <c r="AC390" s="194"/>
      <c r="AD390" s="4"/>
      <c r="AE390" s="4"/>
      <c r="AF390" s="4"/>
      <c r="AG390" s="4"/>
      <c r="AH390" s="4"/>
      <c r="AI390" s="12"/>
      <c r="AJ390" s="12"/>
      <c r="AK390" s="12"/>
      <c r="AL390" s="12"/>
      <c r="AM390" s="12"/>
      <c r="AN390" s="12"/>
      <c r="AO390" s="12"/>
    </row>
    <row r="391" spans="1:41" hidden="1" x14ac:dyDescent="0.3">
      <c r="A391" s="411"/>
      <c r="B391" s="216" t="s">
        <v>6</v>
      </c>
      <c r="C391" s="140" t="s">
        <v>0</v>
      </c>
      <c r="D391" s="4"/>
      <c r="E391" s="4"/>
      <c r="F391" s="4"/>
      <c r="G391" s="4"/>
      <c r="H391" s="4"/>
      <c r="I391" s="12"/>
      <c r="J391" s="12"/>
      <c r="K391" s="12"/>
      <c r="L391" s="68"/>
      <c r="M391" s="12"/>
      <c r="N391" s="12"/>
      <c r="O391" s="12"/>
      <c r="P391" s="194"/>
      <c r="Q391" s="4"/>
      <c r="R391" s="4"/>
      <c r="S391" s="4"/>
      <c r="T391" s="4"/>
      <c r="U391" s="4"/>
      <c r="V391" s="12"/>
      <c r="W391" s="12"/>
      <c r="X391" s="12"/>
      <c r="Y391" s="12"/>
      <c r="Z391" s="12"/>
      <c r="AA391" s="12"/>
      <c r="AB391" s="12"/>
      <c r="AC391" s="194"/>
      <c r="AD391" s="4"/>
      <c r="AE391" s="4"/>
      <c r="AF391" s="4"/>
      <c r="AG391" s="4"/>
      <c r="AH391" s="4"/>
      <c r="AI391" s="12"/>
      <c r="AJ391" s="12"/>
      <c r="AK391" s="12"/>
      <c r="AL391" s="12"/>
      <c r="AM391" s="12"/>
      <c r="AN391" s="12"/>
      <c r="AO391" s="12"/>
    </row>
    <row r="392" spans="1:41" hidden="1" x14ac:dyDescent="0.3">
      <c r="A392" s="411"/>
      <c r="B392" s="216"/>
      <c r="C392" s="140" t="s">
        <v>157</v>
      </c>
      <c r="D392" s="4"/>
      <c r="E392" s="4"/>
      <c r="F392" s="4"/>
      <c r="G392" s="4"/>
      <c r="H392" s="4"/>
      <c r="I392" s="12"/>
      <c r="J392" s="12"/>
      <c r="K392" s="12"/>
      <c r="L392" s="68"/>
      <c r="M392" s="12"/>
      <c r="N392" s="12"/>
      <c r="O392" s="12"/>
      <c r="P392" s="194"/>
      <c r="Q392" s="4"/>
      <c r="R392" s="4"/>
      <c r="S392" s="4"/>
      <c r="T392" s="4"/>
      <c r="U392" s="4"/>
      <c r="V392" s="12"/>
      <c r="W392" s="12"/>
      <c r="X392" s="12"/>
      <c r="Y392" s="12"/>
      <c r="Z392" s="12"/>
      <c r="AA392" s="12"/>
      <c r="AB392" s="12"/>
      <c r="AC392" s="194"/>
      <c r="AD392" s="4"/>
      <c r="AE392" s="4"/>
      <c r="AF392" s="4"/>
      <c r="AG392" s="4"/>
      <c r="AH392" s="4"/>
      <c r="AI392" s="12"/>
      <c r="AJ392" s="12"/>
      <c r="AK392" s="12"/>
      <c r="AL392" s="12"/>
      <c r="AM392" s="12"/>
      <c r="AN392" s="12"/>
      <c r="AO392" s="12"/>
    </row>
    <row r="393" spans="1:41" hidden="1" x14ac:dyDescent="0.3">
      <c r="A393" s="194"/>
      <c r="B393" s="142"/>
      <c r="C393" s="140"/>
      <c r="D393" s="4"/>
      <c r="E393" s="4"/>
      <c r="F393" s="4"/>
      <c r="G393" s="4"/>
      <c r="H393" s="4"/>
      <c r="I393" s="4"/>
      <c r="J393" s="4"/>
      <c r="K393" s="12"/>
      <c r="L393" s="12"/>
      <c r="M393" s="12"/>
      <c r="N393" s="12"/>
      <c r="O393" s="12"/>
      <c r="P393" s="194"/>
      <c r="Q393" s="4"/>
      <c r="R393" s="4"/>
      <c r="S393" s="4"/>
      <c r="T393" s="4"/>
      <c r="U393" s="4"/>
      <c r="V393" s="12"/>
      <c r="W393" s="12"/>
      <c r="X393" s="12"/>
      <c r="Y393" s="12"/>
      <c r="Z393" s="12"/>
      <c r="AA393" s="12"/>
      <c r="AB393" s="12"/>
      <c r="AC393" s="194"/>
      <c r="AD393" s="4"/>
      <c r="AE393" s="4"/>
      <c r="AF393" s="4"/>
      <c r="AG393" s="4"/>
      <c r="AH393" s="4"/>
      <c r="AI393" s="12"/>
      <c r="AJ393" s="12"/>
      <c r="AK393" s="12"/>
      <c r="AL393" s="12"/>
      <c r="AM393" s="12"/>
      <c r="AN393" s="12"/>
      <c r="AO393" s="12"/>
    </row>
    <row r="394" spans="1:41" hidden="1" x14ac:dyDescent="0.3">
      <c r="A394" s="194"/>
      <c r="B394" s="142"/>
      <c r="C394" s="140"/>
      <c r="D394" s="4"/>
      <c r="E394" s="4"/>
      <c r="F394" s="4"/>
      <c r="G394" s="4"/>
      <c r="H394" s="4"/>
      <c r="I394" s="4"/>
      <c r="J394" s="4"/>
      <c r="K394" s="12"/>
      <c r="L394" s="12"/>
      <c r="M394" s="12"/>
      <c r="N394" s="12"/>
      <c r="O394" s="12"/>
      <c r="P394" s="194"/>
      <c r="Q394" s="4"/>
      <c r="R394" s="4"/>
      <c r="S394" s="4"/>
      <c r="T394" s="4"/>
      <c r="U394" s="4"/>
      <c r="V394" s="12"/>
      <c r="W394" s="12"/>
      <c r="X394" s="12"/>
      <c r="Y394" s="12"/>
      <c r="Z394" s="12"/>
      <c r="AA394" s="12"/>
      <c r="AB394" s="12"/>
      <c r="AC394" s="194"/>
      <c r="AD394" s="4"/>
      <c r="AE394" s="4"/>
      <c r="AF394" s="4"/>
      <c r="AG394" s="4"/>
      <c r="AH394" s="4"/>
      <c r="AI394" s="12"/>
      <c r="AJ394" s="12"/>
      <c r="AK394" s="12"/>
      <c r="AL394" s="12"/>
      <c r="AM394" s="12"/>
      <c r="AN394" s="12"/>
      <c r="AO394" s="12"/>
    </row>
    <row r="395" spans="1:41" x14ac:dyDescent="0.3">
      <c r="A395" s="194"/>
      <c r="B395" s="142"/>
      <c r="C395" s="140"/>
      <c r="D395" s="4"/>
      <c r="E395" s="4"/>
      <c r="F395" s="4"/>
      <c r="G395" s="4"/>
      <c r="H395" s="4"/>
      <c r="I395" s="4"/>
      <c r="J395" s="4"/>
      <c r="K395" s="12"/>
      <c r="L395" s="12"/>
      <c r="M395" s="12"/>
      <c r="N395" s="12"/>
      <c r="O395" s="12"/>
      <c r="P395" s="194"/>
      <c r="Q395" s="4"/>
      <c r="R395" s="4"/>
      <c r="S395" s="4"/>
      <c r="T395" s="4"/>
      <c r="U395" s="4"/>
      <c r="V395" s="12"/>
      <c r="W395" s="12"/>
      <c r="X395" s="12"/>
      <c r="Y395" s="12"/>
      <c r="Z395" s="12"/>
      <c r="AA395" s="12"/>
      <c r="AB395" s="12"/>
      <c r="AC395" s="194"/>
      <c r="AD395" s="4"/>
      <c r="AE395" s="4"/>
      <c r="AF395" s="4"/>
      <c r="AG395" s="4"/>
      <c r="AH395" s="4"/>
      <c r="AI395" s="12"/>
      <c r="AJ395" s="12"/>
      <c r="AK395" s="12"/>
      <c r="AL395" s="12"/>
      <c r="AM395" s="12"/>
      <c r="AN395" s="12"/>
      <c r="AO395" s="12"/>
    </row>
    <row r="396" spans="1:41" x14ac:dyDescent="0.3">
      <c r="A396" s="218"/>
      <c r="B396" s="216"/>
      <c r="C396" s="140"/>
      <c r="D396" s="4"/>
      <c r="E396" s="4"/>
      <c r="F396" s="4"/>
      <c r="G396" s="4"/>
      <c r="H396" s="4"/>
      <c r="I396" s="4"/>
      <c r="J396" s="4"/>
      <c r="K396" s="12"/>
      <c r="L396" s="12"/>
      <c r="M396" s="12"/>
      <c r="N396" s="12"/>
      <c r="O396" s="12"/>
      <c r="P396" s="194"/>
      <c r="Q396" s="4"/>
      <c r="R396" s="4"/>
      <c r="S396" s="4"/>
      <c r="T396" s="4"/>
      <c r="U396" s="4"/>
      <c r="V396" s="12"/>
      <c r="W396" s="12"/>
      <c r="X396" s="12"/>
      <c r="Y396" s="12"/>
      <c r="Z396" s="12"/>
      <c r="AA396" s="12"/>
      <c r="AB396" s="12"/>
      <c r="AC396" s="194"/>
      <c r="AD396" s="4"/>
      <c r="AE396" s="4"/>
      <c r="AF396" s="4"/>
      <c r="AG396" s="4"/>
      <c r="AH396" s="4"/>
      <c r="AI396" s="12"/>
      <c r="AJ396" s="12"/>
      <c r="AK396" s="12"/>
      <c r="AL396" s="12"/>
      <c r="AM396" s="12"/>
      <c r="AN396" s="12"/>
      <c r="AO396" s="12"/>
    </row>
  </sheetData>
  <mergeCells count="92">
    <mergeCell ref="W3:AE3"/>
    <mergeCell ref="M3:U3"/>
    <mergeCell ref="C3:K3"/>
    <mergeCell ref="M112:O112"/>
    <mergeCell ref="P112:R112"/>
    <mergeCell ref="S112:U112"/>
    <mergeCell ref="W112:Y112"/>
    <mergeCell ref="Z112:AB112"/>
    <mergeCell ref="AC112:AE112"/>
    <mergeCell ref="C112:E112"/>
    <mergeCell ref="F112:H112"/>
    <mergeCell ref="I112:K112"/>
    <mergeCell ref="A50:C50"/>
    <mergeCell ref="A72:C72"/>
    <mergeCell ref="A92:D92"/>
    <mergeCell ref="Q5:AB5"/>
    <mergeCell ref="A198:A200"/>
    <mergeCell ref="A201:A203"/>
    <mergeCell ref="A220:A223"/>
    <mergeCell ref="A224:A227"/>
    <mergeCell ref="A232:B232"/>
    <mergeCell ref="A211:B211"/>
    <mergeCell ref="A204:A206"/>
    <mergeCell ref="A207:B207"/>
    <mergeCell ref="A212:A215"/>
    <mergeCell ref="A216:A219"/>
    <mergeCell ref="C190:E190"/>
    <mergeCell ref="F190:H190"/>
    <mergeCell ref="I190:K190"/>
    <mergeCell ref="AD5:AO5"/>
    <mergeCell ref="Q51:X51"/>
    <mergeCell ref="A382:A392"/>
    <mergeCell ref="B383:B384"/>
    <mergeCell ref="B385:B386"/>
    <mergeCell ref="B387:B388"/>
    <mergeCell ref="B389:B390"/>
    <mergeCell ref="A247:A252"/>
    <mergeCell ref="A253:A258"/>
    <mergeCell ref="A235:A240"/>
    <mergeCell ref="A241:A246"/>
    <mergeCell ref="Q381:X381"/>
    <mergeCell ref="AD381:AK381"/>
    <mergeCell ref="B381:K381"/>
    <mergeCell ref="A265:B265"/>
    <mergeCell ref="A308:B308"/>
    <mergeCell ref="A267:B267"/>
    <mergeCell ref="A268:A275"/>
    <mergeCell ref="A276:A283"/>
    <mergeCell ref="A284:A291"/>
    <mergeCell ref="C267:E267"/>
    <mergeCell ref="F267:H267"/>
    <mergeCell ref="I267:K267"/>
    <mergeCell ref="A292:A299"/>
    <mergeCell ref="A300:A307"/>
    <mergeCell ref="B380:K380"/>
    <mergeCell ref="A1:F1"/>
    <mergeCell ref="A4:D4"/>
    <mergeCell ref="C6:O6"/>
    <mergeCell ref="D5:O5"/>
    <mergeCell ref="A29:E29"/>
    <mergeCell ref="A192:A194"/>
    <mergeCell ref="A195:A197"/>
    <mergeCell ref="A259:A264"/>
    <mergeCell ref="A133:A136"/>
    <mergeCell ref="A137:A140"/>
    <mergeCell ref="A141:A144"/>
    <mergeCell ref="A146:B146"/>
    <mergeCell ref="A147:A150"/>
    <mergeCell ref="A228:A231"/>
    <mergeCell ref="A234:B234"/>
    <mergeCell ref="A176:A178"/>
    <mergeCell ref="A179:A181"/>
    <mergeCell ref="A182:A184"/>
    <mergeCell ref="A185:A187"/>
    <mergeCell ref="A188:B188"/>
    <mergeCell ref="A191:B191"/>
    <mergeCell ref="A121:B121"/>
    <mergeCell ref="A122:A125"/>
    <mergeCell ref="A126:A132"/>
    <mergeCell ref="Q6:AB6"/>
    <mergeCell ref="AD93:AK93"/>
    <mergeCell ref="Q93:X93"/>
    <mergeCell ref="AD6:AO6"/>
    <mergeCell ref="A116:A118"/>
    <mergeCell ref="A114:B114"/>
    <mergeCell ref="AD51:AK51"/>
    <mergeCell ref="A172:B172"/>
    <mergeCell ref="A162:A165"/>
    <mergeCell ref="A166:A169"/>
    <mergeCell ref="A173:A175"/>
    <mergeCell ref="A151:A157"/>
    <mergeCell ref="A158:A161"/>
  </mergeCells>
  <pageMargins left="0.7" right="0.7" top="0.75" bottom="0.75" header="0.3" footer="0.3"/>
  <pageSetup orientation="portrait" horizontalDpi="90" verticalDpi="90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FB640F-FDC1-43F6-B506-B81A20E7A734}">
  <sheetPr codeName="Sheet11"/>
  <dimension ref="A1:AA254"/>
  <sheetViews>
    <sheetView zoomScaleNormal="100" workbookViewId="0">
      <pane ySplit="5" topLeftCell="A24" activePane="bottomLeft" state="frozenSplit"/>
      <selection pane="bottomLeft" activeCell="B160" sqref="B160"/>
    </sheetView>
  </sheetViews>
  <sheetFormatPr defaultColWidth="8.88671875" defaultRowHeight="14.4" x14ac:dyDescent="0.3"/>
  <cols>
    <col min="1" max="1" width="21.33203125" style="183" customWidth="1"/>
    <col min="2" max="2" width="21.77734375" style="285" customWidth="1"/>
    <col min="3" max="3" width="9.77734375" style="183" customWidth="1"/>
    <col min="4" max="4" width="7.33203125" style="183" customWidth="1"/>
    <col min="5" max="5" width="12" style="183" customWidth="1"/>
    <col min="6" max="6" width="9.109375" style="183" customWidth="1"/>
    <col min="7" max="7" width="12" style="280" customWidth="1"/>
    <col min="8" max="8" width="12" style="183" customWidth="1"/>
    <col min="9" max="9" width="8.109375" style="183" customWidth="1"/>
    <col min="10" max="10" width="12.5546875" style="183" customWidth="1"/>
    <col min="11" max="11" width="8.33203125" style="183" customWidth="1"/>
    <col min="12" max="12" width="12.88671875" style="285" customWidth="1"/>
    <col min="13" max="13" width="10.33203125" style="176" customWidth="1"/>
    <col min="14" max="14" width="9" style="183" customWidth="1"/>
    <col min="15" max="15" width="12" style="183" customWidth="1"/>
    <col min="16" max="16" width="8.33203125" style="183" customWidth="1"/>
    <col min="17" max="17" width="12.33203125" style="183" customWidth="1"/>
    <col min="18" max="18" width="14.44140625" style="183" bestFit="1" customWidth="1"/>
    <col min="19" max="21" width="8.88671875" style="183" bestFit="1"/>
    <col min="22" max="22" width="14.44140625" style="183" bestFit="1" customWidth="1"/>
    <col min="23" max="23" width="10.6640625" style="183" customWidth="1"/>
    <col min="24" max="24" width="14.44140625" style="183" bestFit="1" customWidth="1"/>
    <col min="25" max="25" width="7.6640625" style="183" bestFit="1" customWidth="1"/>
    <col min="26" max="27" width="12" style="183" customWidth="1"/>
    <col min="28" max="28" width="8.88671875" style="183" bestFit="1"/>
    <col min="29" max="29" width="12.6640625" style="183" customWidth="1"/>
    <col min="30" max="30" width="11.33203125" style="183" customWidth="1"/>
    <col min="31" max="16384" width="8.88671875" style="183"/>
  </cols>
  <sheetData>
    <row r="1" spans="1:27" s="193" customFormat="1" ht="21" x14ac:dyDescent="0.3">
      <c r="A1" s="324" t="s">
        <v>281</v>
      </c>
      <c r="B1" s="324"/>
      <c r="C1" s="324"/>
      <c r="D1" s="324"/>
      <c r="E1" s="324"/>
      <c r="F1" s="302"/>
      <c r="G1" s="325"/>
      <c r="H1" s="325"/>
      <c r="I1" s="126"/>
      <c r="J1" s="126"/>
      <c r="K1" s="126"/>
      <c r="L1" s="126"/>
      <c r="M1" s="126"/>
      <c r="N1" s="325"/>
      <c r="O1" s="325"/>
      <c r="P1" s="126"/>
      <c r="Q1" s="126"/>
      <c r="R1" s="126"/>
      <c r="S1" s="126"/>
      <c r="T1" s="126"/>
      <c r="U1" s="126"/>
      <c r="V1" s="126"/>
      <c r="W1" s="126"/>
      <c r="X1" s="325"/>
      <c r="Y1" s="325"/>
      <c r="Z1" s="325"/>
      <c r="AA1" s="325"/>
    </row>
    <row r="2" spans="1:27" s="193" customFormat="1" ht="12.6" customHeight="1" x14ac:dyDescent="0.3">
      <c r="A2" s="324"/>
      <c r="B2" s="324"/>
      <c r="C2" s="324"/>
      <c r="D2" s="324"/>
      <c r="E2" s="324"/>
      <c r="F2" s="302"/>
      <c r="G2" s="325"/>
      <c r="H2" s="325"/>
      <c r="I2" s="126"/>
      <c r="J2" s="126"/>
      <c r="K2" s="126"/>
      <c r="L2" s="126"/>
      <c r="M2" s="126"/>
      <c r="N2" s="325"/>
      <c r="O2" s="325"/>
      <c r="P2" s="126"/>
      <c r="Q2" s="126"/>
      <c r="R2" s="126"/>
      <c r="S2" s="126"/>
      <c r="T2" s="126"/>
      <c r="U2" s="126"/>
      <c r="V2" s="126"/>
      <c r="W2" s="126"/>
      <c r="X2" s="325"/>
      <c r="Y2" s="325"/>
      <c r="Z2" s="325"/>
      <c r="AA2" s="325"/>
    </row>
    <row r="3" spans="1:27" x14ac:dyDescent="0.3">
      <c r="A3" s="304"/>
      <c r="B3" s="309"/>
      <c r="C3" s="416" t="s">
        <v>290</v>
      </c>
      <c r="D3" s="416"/>
      <c r="E3" s="416"/>
      <c r="F3" s="416"/>
      <c r="G3" s="417"/>
      <c r="H3" s="420" t="s">
        <v>301</v>
      </c>
      <c r="I3" s="416"/>
      <c r="J3" s="416"/>
      <c r="K3" s="416"/>
      <c r="L3" s="417"/>
      <c r="M3" s="384" t="s">
        <v>62</v>
      </c>
      <c r="N3" s="384"/>
      <c r="O3" s="384"/>
      <c r="P3" s="384"/>
      <c r="Q3" s="384"/>
      <c r="R3" s="176"/>
      <c r="S3" s="176"/>
      <c r="T3" s="176"/>
      <c r="U3" s="176"/>
      <c r="V3" s="176"/>
      <c r="W3" s="176"/>
      <c r="X3" s="261"/>
      <c r="Y3" s="261"/>
      <c r="Z3" s="261"/>
      <c r="AA3" s="261"/>
    </row>
    <row r="4" spans="1:27" s="254" customFormat="1" x14ac:dyDescent="0.3">
      <c r="A4" s="303"/>
      <c r="B4" s="310"/>
      <c r="C4" s="299" t="s">
        <v>63</v>
      </c>
      <c r="D4" s="412" t="s">
        <v>64</v>
      </c>
      <c r="E4" s="412"/>
      <c r="F4" s="412" t="s">
        <v>65</v>
      </c>
      <c r="G4" s="415"/>
      <c r="H4" s="299" t="s">
        <v>63</v>
      </c>
      <c r="I4" s="412" t="s">
        <v>64</v>
      </c>
      <c r="J4" s="414"/>
      <c r="K4" s="412" t="s">
        <v>65</v>
      </c>
      <c r="L4" s="413"/>
      <c r="M4" s="299" t="s">
        <v>63</v>
      </c>
      <c r="N4" s="412" t="s">
        <v>64</v>
      </c>
      <c r="O4" s="414"/>
      <c r="P4" s="412" t="s">
        <v>65</v>
      </c>
      <c r="Q4" s="414"/>
      <c r="R4" s="243"/>
      <c r="S4" s="243"/>
      <c r="T4" s="243"/>
      <c r="U4" s="243"/>
      <c r="V4" s="243"/>
      <c r="W4" s="243"/>
      <c r="X4" s="243"/>
      <c r="Y4" s="243"/>
      <c r="Z4" s="243"/>
      <c r="AA4" s="243"/>
    </row>
    <row r="5" spans="1:27" s="301" customFormat="1" ht="43.2" x14ac:dyDescent="0.3">
      <c r="A5" s="306"/>
      <c r="B5" s="311"/>
      <c r="C5" s="307" t="s">
        <v>1</v>
      </c>
      <c r="D5" s="307" t="s">
        <v>1</v>
      </c>
      <c r="E5" s="307" t="s">
        <v>272</v>
      </c>
      <c r="F5" s="307" t="s">
        <v>1</v>
      </c>
      <c r="G5" s="308" t="s">
        <v>272</v>
      </c>
      <c r="H5" s="307" t="s">
        <v>1</v>
      </c>
      <c r="I5" s="307" t="s">
        <v>1</v>
      </c>
      <c r="J5" s="307" t="s">
        <v>272</v>
      </c>
      <c r="K5" s="307" t="s">
        <v>1</v>
      </c>
      <c r="L5" s="308" t="s">
        <v>272</v>
      </c>
      <c r="M5" s="307" t="s">
        <v>1</v>
      </c>
      <c r="N5" s="307" t="s">
        <v>1</v>
      </c>
      <c r="O5" s="307" t="s">
        <v>272</v>
      </c>
      <c r="P5" s="307" t="s">
        <v>1</v>
      </c>
      <c r="Q5" s="307" t="s">
        <v>272</v>
      </c>
      <c r="R5" s="300"/>
    </row>
    <row r="6" spans="1:27" x14ac:dyDescent="0.3">
      <c r="A6" s="294" t="s">
        <v>285</v>
      </c>
      <c r="B6" s="312"/>
      <c r="C6" s="269"/>
      <c r="D6" s="269"/>
      <c r="E6" s="269"/>
      <c r="F6" s="269"/>
      <c r="G6" s="278"/>
      <c r="H6" s="269"/>
      <c r="I6" s="269"/>
      <c r="J6" s="269"/>
      <c r="K6" s="269"/>
      <c r="L6" s="283"/>
      <c r="M6" s="274"/>
      <c r="N6" s="269"/>
      <c r="O6" s="269"/>
      <c r="P6" s="269"/>
      <c r="Q6" s="269"/>
      <c r="R6" s="176"/>
    </row>
    <row r="7" spans="1:27" x14ac:dyDescent="0.3">
      <c r="A7" s="295" t="s">
        <v>199</v>
      </c>
      <c r="B7" s="313"/>
      <c r="C7" s="240">
        <v>0.30220943875176537</v>
      </c>
      <c r="D7" s="240">
        <v>0.30503328803263613</v>
      </c>
      <c r="E7" s="240">
        <v>-5.521903957960219E-2</v>
      </c>
      <c r="F7" s="240">
        <v>0.34244375391139908</v>
      </c>
      <c r="G7" s="279">
        <v>1.5241460636623776E-2</v>
      </c>
      <c r="H7" s="240">
        <v>0.3284212204998459</v>
      </c>
      <c r="I7" s="240">
        <v>0.3306722178108748</v>
      </c>
      <c r="J7" s="240">
        <v>-9.0029200433085071E-2</v>
      </c>
      <c r="K7" s="240">
        <v>0.38638037613142229</v>
      </c>
      <c r="L7" s="284">
        <v>2.1359293311700018E-2</v>
      </c>
      <c r="M7" s="240">
        <v>0.27226623469342537</v>
      </c>
      <c r="N7" s="240">
        <v>0.27782501315842745</v>
      </c>
      <c r="O7" s="240">
        <v>-7.2517496428377666E-3</v>
      </c>
      <c r="P7" s="240">
        <v>0.29892043074678087</v>
      </c>
      <c r="Q7" s="240">
        <v>7.514208685514427E-3</v>
      </c>
      <c r="R7" s="180"/>
    </row>
    <row r="8" spans="1:27" x14ac:dyDescent="0.3">
      <c r="A8" s="296" t="s">
        <v>198</v>
      </c>
      <c r="B8" s="314" t="s">
        <v>185</v>
      </c>
      <c r="C8" s="240">
        <v>0.27511057535959255</v>
      </c>
      <c r="D8" s="240">
        <v>0.27213810697102842</v>
      </c>
      <c r="E8" s="240">
        <v>-7.4078869874314446E-2</v>
      </c>
      <c r="F8" s="240">
        <v>0.25941009653434766</v>
      </c>
      <c r="G8" s="279">
        <v>-0.13796510159154066</v>
      </c>
      <c r="H8" s="240">
        <v>0.21820685612566618</v>
      </c>
      <c r="I8" s="240">
        <v>0.21294408557537084</v>
      </c>
      <c r="J8" s="240">
        <v>-0.11802119443374517</v>
      </c>
      <c r="K8" s="240">
        <v>0.19709526589447152</v>
      </c>
      <c r="L8" s="284">
        <v>-0.19095663079627784</v>
      </c>
      <c r="M8" s="240">
        <v>0.34011491932505822</v>
      </c>
      <c r="N8" s="240">
        <v>0.33495536256528602</v>
      </c>
      <c r="O8" s="240">
        <v>-4.1873561388016269E-2</v>
      </c>
      <c r="P8" s="240">
        <v>0.32113874964532302</v>
      </c>
      <c r="Q8" s="240">
        <v>-0.10221426466922014</v>
      </c>
      <c r="R8" s="176"/>
    </row>
    <row r="9" spans="1:27" x14ac:dyDescent="0.3">
      <c r="A9" s="176"/>
      <c r="B9" s="314" t="s">
        <v>186</v>
      </c>
      <c r="C9" s="240">
        <v>0.18384180570222966</v>
      </c>
      <c r="D9" s="240">
        <v>0.18976940840235859</v>
      </c>
      <c r="E9" s="240">
        <v>-3.3784839639211667E-2</v>
      </c>
      <c r="F9" s="240">
        <v>0.18691227198494764</v>
      </c>
      <c r="G9" s="279">
        <v>-0.10928463300081512</v>
      </c>
      <c r="H9" s="240">
        <v>0.1892255340791297</v>
      </c>
      <c r="I9" s="240">
        <v>0.1986656270193837</v>
      </c>
      <c r="J9" s="240">
        <v>-5.1136040088833212E-2</v>
      </c>
      <c r="K9" s="240">
        <v>0.19164206954121132</v>
      </c>
      <c r="L9" s="284">
        <v>-0.15680249654924083</v>
      </c>
      <c r="M9" s="240">
        <v>0.17769166761037722</v>
      </c>
      <c r="N9" s="240">
        <v>0.18032865703064901</v>
      </c>
      <c r="O9" s="240">
        <v>-1.2676992989553604E-2</v>
      </c>
      <c r="P9" s="240">
        <v>0.1822269662617719</v>
      </c>
      <c r="Q9" s="240">
        <v>-5.3730547408893818E-2</v>
      </c>
      <c r="R9" s="176"/>
    </row>
    <row r="10" spans="1:27" x14ac:dyDescent="0.3">
      <c r="A10" s="176"/>
      <c r="B10" s="315" t="s">
        <v>283</v>
      </c>
      <c r="C10" s="240">
        <v>0.45895238106182223</v>
      </c>
      <c r="D10" s="240">
        <v>0.46190751537338703</v>
      </c>
      <c r="E10" s="240">
        <v>-5.7938355992889157E-2</v>
      </c>
      <c r="F10" s="240">
        <v>0.44632236851929535</v>
      </c>
      <c r="G10" s="279">
        <v>-0.12618205980066446</v>
      </c>
      <c r="H10" s="240">
        <v>0.40743239020479588</v>
      </c>
      <c r="I10" s="240">
        <v>0.41160971259475454</v>
      </c>
      <c r="J10" s="240">
        <v>-8.6957441631668589E-2</v>
      </c>
      <c r="K10" s="240">
        <v>0.38873733543568284</v>
      </c>
      <c r="L10" s="284">
        <v>-0.17447195541600527</v>
      </c>
      <c r="M10" s="240">
        <v>0.51780658693543546</v>
      </c>
      <c r="N10" s="240">
        <v>0.51528401959593506</v>
      </c>
      <c r="O10" s="240">
        <v>-3.1854401612688509E-2</v>
      </c>
      <c r="P10" s="240">
        <v>0.50336571590709489</v>
      </c>
      <c r="Q10" s="240">
        <v>-8.5246916005342968E-2</v>
      </c>
      <c r="R10" s="176"/>
    </row>
    <row r="11" spans="1:27" x14ac:dyDescent="0.3">
      <c r="A11" s="295" t="s">
        <v>200</v>
      </c>
      <c r="B11" s="313"/>
      <c r="C11" s="240">
        <v>0.23883818018641242</v>
      </c>
      <c r="D11" s="240">
        <v>0.23305919659397684</v>
      </c>
      <c r="E11" s="240">
        <v>-8.6613870151364986E-2</v>
      </c>
      <c r="F11" s="240">
        <v>0.21123387756930559</v>
      </c>
      <c r="G11" s="279">
        <v>-0.18035714285714285</v>
      </c>
      <c r="H11" s="240">
        <v>0.26414638929535822</v>
      </c>
      <c r="I11" s="240">
        <v>0.25771806959437066</v>
      </c>
      <c r="J11" s="240">
        <v>-0.11821816105082809</v>
      </c>
      <c r="K11" s="240">
        <v>0.22488228843289487</v>
      </c>
      <c r="L11" s="284">
        <v>-0.23726868985936345</v>
      </c>
      <c r="M11" s="240">
        <v>0.20992717837113919</v>
      </c>
      <c r="N11" s="240">
        <v>0.20689096724563746</v>
      </c>
      <c r="O11" s="240">
        <v>-4.1185852331363168E-2</v>
      </c>
      <c r="P11" s="240">
        <v>0.19771385334612424</v>
      </c>
      <c r="Q11" s="240">
        <v>-0.10512475538160469</v>
      </c>
      <c r="R11" s="176"/>
    </row>
    <row r="12" spans="1:27" x14ac:dyDescent="0.3">
      <c r="B12" s="316" t="s">
        <v>284</v>
      </c>
      <c r="C12" s="240">
        <v>1</v>
      </c>
      <c r="D12" s="240">
        <v>1</v>
      </c>
      <c r="E12" s="240">
        <v>-6.3965360523361312E-2</v>
      </c>
      <c r="F12" s="240">
        <v>1</v>
      </c>
      <c r="G12" s="279">
        <v>-9.5669179689082534E-2</v>
      </c>
      <c r="H12" s="240">
        <v>1</v>
      </c>
      <c r="I12" s="240">
        <v>1</v>
      </c>
      <c r="J12" s="240">
        <v>-9.6223678567657206E-2</v>
      </c>
      <c r="K12" s="240">
        <v>1</v>
      </c>
      <c r="L12" s="284">
        <v>-0.12589985526011449</v>
      </c>
      <c r="M12" s="240">
        <v>1</v>
      </c>
      <c r="N12" s="240">
        <v>1</v>
      </c>
      <c r="O12" s="240">
        <v>-2.7114855316865173E-2</v>
      </c>
      <c r="P12" s="240">
        <v>1</v>
      </c>
      <c r="Q12" s="240">
        <v>-6.3588100732823186E-2</v>
      </c>
      <c r="R12" s="176"/>
    </row>
    <row r="13" spans="1:27" x14ac:dyDescent="0.3">
      <c r="A13" s="272"/>
      <c r="B13" s="317"/>
      <c r="C13" s="269"/>
      <c r="D13" s="269"/>
      <c r="E13" s="269"/>
      <c r="F13" s="269"/>
      <c r="G13" s="278"/>
      <c r="H13" s="269"/>
      <c r="I13" s="269"/>
      <c r="J13" s="269"/>
      <c r="K13" s="269"/>
      <c r="L13" s="283"/>
      <c r="M13" s="274"/>
      <c r="N13" s="269"/>
      <c r="O13" s="269"/>
      <c r="P13" s="269"/>
      <c r="Q13" s="269"/>
      <c r="R13" s="176"/>
    </row>
    <row r="14" spans="1:27" x14ac:dyDescent="0.3">
      <c r="A14" s="294" t="s">
        <v>285</v>
      </c>
      <c r="B14" s="318" t="s">
        <v>23</v>
      </c>
      <c r="C14" s="269"/>
      <c r="D14" s="269"/>
      <c r="E14" s="269"/>
      <c r="F14" s="269"/>
      <c r="G14" s="278"/>
      <c r="H14" s="269"/>
      <c r="I14" s="269"/>
      <c r="J14" s="269"/>
      <c r="K14" s="269"/>
      <c r="L14" s="283"/>
      <c r="M14" s="274"/>
      <c r="N14" s="269"/>
      <c r="O14" s="269"/>
      <c r="P14" s="269"/>
      <c r="Q14" s="269"/>
      <c r="R14" s="176"/>
    </row>
    <row r="15" spans="1:27" x14ac:dyDescent="0.3">
      <c r="A15" s="270" t="s">
        <v>199</v>
      </c>
      <c r="B15" s="314" t="s">
        <v>11</v>
      </c>
      <c r="C15" s="240">
        <v>0.69275521029396669</v>
      </c>
      <c r="D15" s="240">
        <v>0.68513726168867495</v>
      </c>
      <c r="E15" s="240">
        <v>-6.5608413333552884E-2</v>
      </c>
      <c r="F15" s="240">
        <v>0.69670649424786124</v>
      </c>
      <c r="G15" s="279">
        <v>3.2384834991834768E-2</v>
      </c>
      <c r="H15" s="240">
        <v>0.80624036221660811</v>
      </c>
      <c r="I15" s="240">
        <v>0.80134126554894536</v>
      </c>
      <c r="J15" s="240">
        <v>-9.5558612157861753E-2</v>
      </c>
      <c r="K15" s="240">
        <v>0.80521332702613013</v>
      </c>
      <c r="L15" s="284">
        <v>2.6294476540143621E-2</v>
      </c>
      <c r="M15" s="240">
        <v>0.53637629527822483</v>
      </c>
      <c r="N15" s="240">
        <v>0.53836345088895365</v>
      </c>
      <c r="O15" s="240">
        <v>-3.5738368172623059E-3</v>
      </c>
      <c r="P15" s="240">
        <v>0.55777140945785908</v>
      </c>
      <c r="Q15" s="240">
        <v>4.3835013872910604E-2</v>
      </c>
      <c r="R15" s="176"/>
    </row>
    <row r="16" spans="1:27" x14ac:dyDescent="0.3">
      <c r="A16" s="176"/>
      <c r="B16" s="314" t="s">
        <v>25</v>
      </c>
      <c r="C16" s="240">
        <v>0.21292145298852805</v>
      </c>
      <c r="D16" s="240">
        <v>0.21370644793876048</v>
      </c>
      <c r="E16" s="240">
        <v>-5.1735838274162442E-2</v>
      </c>
      <c r="F16" s="240">
        <v>0.21054571979037001</v>
      </c>
      <c r="G16" s="279">
        <v>2.259929565528541E-4</v>
      </c>
      <c r="H16" s="240">
        <v>0.16513008956986777</v>
      </c>
      <c r="I16" s="240">
        <v>0.16751397151613484</v>
      </c>
      <c r="J16" s="240">
        <v>-7.6892509437711101E-2</v>
      </c>
      <c r="K16" s="240">
        <v>0.16899538962276806</v>
      </c>
      <c r="L16" s="284">
        <v>3.0391734825656477E-2</v>
      </c>
      <c r="M16" s="240">
        <v>0.2787764254842035</v>
      </c>
      <c r="N16" s="240">
        <v>0.27205078694258233</v>
      </c>
      <c r="O16" s="240">
        <v>-3.1202361259771008E-2</v>
      </c>
      <c r="P16" s="240">
        <v>0.26374788685283457</v>
      </c>
      <c r="Q16" s="240">
        <v>-2.3234791924738023E-2</v>
      </c>
      <c r="R16" s="176"/>
    </row>
    <row r="17" spans="1:18" x14ac:dyDescent="0.3">
      <c r="A17" s="176"/>
      <c r="B17" s="319" t="s">
        <v>6</v>
      </c>
      <c r="C17" s="240">
        <v>1</v>
      </c>
      <c r="D17" s="240">
        <v>1</v>
      </c>
      <c r="E17" s="240">
        <v>-5.521903957960219E-2</v>
      </c>
      <c r="F17" s="240">
        <v>1</v>
      </c>
      <c r="G17" s="279">
        <v>1.5241460636623776E-2</v>
      </c>
      <c r="H17" s="240">
        <v>1</v>
      </c>
      <c r="I17" s="240">
        <v>1</v>
      </c>
      <c r="J17" s="240">
        <v>-9.0029200433085071E-2</v>
      </c>
      <c r="K17" s="240">
        <v>1</v>
      </c>
      <c r="L17" s="284">
        <v>2.1359293311700018E-2</v>
      </c>
      <c r="M17" s="240">
        <v>1</v>
      </c>
      <c r="N17" s="240">
        <v>1</v>
      </c>
      <c r="O17" s="240">
        <v>-7.2517496428377666E-3</v>
      </c>
      <c r="P17" s="240">
        <v>1</v>
      </c>
      <c r="Q17" s="240">
        <v>7.514208685514427E-3</v>
      </c>
      <c r="R17" s="176"/>
    </row>
    <row r="18" spans="1:18" x14ac:dyDescent="0.3">
      <c r="A18" s="270" t="s">
        <v>198</v>
      </c>
      <c r="B18" s="314" t="s">
        <v>11</v>
      </c>
      <c r="C18" s="240">
        <v>0.24087233030371316</v>
      </c>
      <c r="D18" s="240">
        <v>0.24272425249169435</v>
      </c>
      <c r="E18" s="240">
        <v>-5.0695411737801711E-2</v>
      </c>
      <c r="F18" s="240">
        <v>0.24924416164295229</v>
      </c>
      <c r="G18" s="279">
        <v>-0.10271010128661374</v>
      </c>
      <c r="H18" s="240">
        <v>0.31874345438965818</v>
      </c>
      <c r="I18" s="240">
        <v>0.3265186712857292</v>
      </c>
      <c r="J18" s="240">
        <v>-6.4685285673984835E-2</v>
      </c>
      <c r="K18" s="240">
        <v>0.33511343780043651</v>
      </c>
      <c r="L18" s="284">
        <v>-0.1527420470876284</v>
      </c>
      <c r="M18" s="240">
        <v>0.17087746990472205</v>
      </c>
      <c r="N18" s="240">
        <v>0.17169207197297084</v>
      </c>
      <c r="O18" s="240">
        <v>-2.7239086280292701E-2</v>
      </c>
      <c r="P18" s="240">
        <v>0.18355317195728849</v>
      </c>
      <c r="Q18" s="240">
        <v>-2.2052514158228936E-2</v>
      </c>
      <c r="R18" s="176"/>
    </row>
    <row r="19" spans="1:18" x14ac:dyDescent="0.3">
      <c r="A19" s="176"/>
      <c r="B19" s="314" t="s">
        <v>25</v>
      </c>
      <c r="C19" s="240">
        <v>0.11003780765667644</v>
      </c>
      <c r="D19" s="240">
        <v>0.11379136212624585</v>
      </c>
      <c r="E19" s="240">
        <v>-2.5803221989624103E-2</v>
      </c>
      <c r="F19" s="240">
        <v>0.11581207759737693</v>
      </c>
      <c r="G19" s="279">
        <v>-0.11066473583407296</v>
      </c>
      <c r="H19" s="240">
        <v>0.11945011583746787</v>
      </c>
      <c r="I19" s="240">
        <v>0.12719415124726274</v>
      </c>
      <c r="J19" s="240">
        <v>-2.7764247442766683E-2</v>
      </c>
      <c r="K19" s="240">
        <v>0.13072188967094966</v>
      </c>
      <c r="L19" s="284">
        <v>-0.15157587903078884</v>
      </c>
      <c r="M19" s="240">
        <v>0.10157750603807314</v>
      </c>
      <c r="N19" s="240">
        <v>0.10242987349728923</v>
      </c>
      <c r="O19" s="240">
        <v>-2.3730400187222091E-2</v>
      </c>
      <c r="P19" s="240">
        <v>0.10440589886886452</v>
      </c>
      <c r="Q19" s="240">
        <v>-6.7599961645411835E-2</v>
      </c>
      <c r="R19" s="176"/>
    </row>
    <row r="20" spans="1:18" x14ac:dyDescent="0.3">
      <c r="A20" s="176"/>
      <c r="B20" s="314" t="s">
        <v>18</v>
      </c>
      <c r="C20" s="240">
        <v>0.58700267908560555</v>
      </c>
      <c r="D20" s="240">
        <v>0.57682657807308968</v>
      </c>
      <c r="E20" s="240">
        <v>-7.4269651898329236E-2</v>
      </c>
      <c r="F20" s="240">
        <v>0.56433598763892523</v>
      </c>
      <c r="G20" s="279">
        <v>-0.14510369486386737</v>
      </c>
      <c r="H20" s="240">
        <v>0.52765817897153255</v>
      </c>
      <c r="I20" s="240">
        <v>0.50933274629528791</v>
      </c>
      <c r="J20" s="240">
        <v>-0.11866717456244111</v>
      </c>
      <c r="K20" s="240">
        <v>0.49731580831011712</v>
      </c>
      <c r="L20" s="284">
        <v>-0.19394904458598727</v>
      </c>
      <c r="M20" s="240">
        <v>0.6403447882395451</v>
      </c>
      <c r="N20" s="240">
        <v>0.63404081873182994</v>
      </c>
      <c r="O20" s="240">
        <v>-4.1385454950439916E-2</v>
      </c>
      <c r="P20" s="240">
        <v>0.61560720018467519</v>
      </c>
      <c r="Q20" s="240">
        <v>-0.11184174857293337</v>
      </c>
    </row>
    <row r="21" spans="1:18" x14ac:dyDescent="0.3">
      <c r="A21" s="176"/>
      <c r="B21" s="319" t="s">
        <v>6</v>
      </c>
      <c r="C21" s="240">
        <v>1</v>
      </c>
      <c r="D21" s="240">
        <v>1</v>
      </c>
      <c r="E21" s="240">
        <v>-5.7938355992889157E-2</v>
      </c>
      <c r="F21" s="240">
        <v>1</v>
      </c>
      <c r="G21" s="279">
        <v>-0.12618205980066446</v>
      </c>
      <c r="H21" s="240">
        <v>1</v>
      </c>
      <c r="I21" s="240">
        <v>1</v>
      </c>
      <c r="J21" s="240">
        <v>-8.6957441631668589E-2</v>
      </c>
      <c r="K21" s="240">
        <v>1</v>
      </c>
      <c r="L21" s="284">
        <v>-0.17447195541600527</v>
      </c>
      <c r="M21" s="240">
        <v>1</v>
      </c>
      <c r="N21" s="240">
        <v>1</v>
      </c>
      <c r="O21" s="240">
        <v>-3.1854401612688509E-2</v>
      </c>
      <c r="P21" s="240">
        <v>1</v>
      </c>
      <c r="Q21" s="240">
        <v>-8.5246916005342968E-2</v>
      </c>
    </row>
    <row r="22" spans="1:18" x14ac:dyDescent="0.3">
      <c r="A22" s="297" t="s">
        <v>185</v>
      </c>
      <c r="B22" s="314" t="s">
        <v>18</v>
      </c>
      <c r="C22" s="240">
        <v>0.97926543501234298</v>
      </c>
      <c r="D22" s="240">
        <v>0.97906366162618641</v>
      </c>
      <c r="E22" s="240">
        <v>-7.4269651898329236E-2</v>
      </c>
      <c r="F22" s="240">
        <v>0.97095594199561464</v>
      </c>
      <c r="G22" s="279">
        <v>-0.14510369486386737</v>
      </c>
      <c r="H22" s="240">
        <v>0.98523500538255659</v>
      </c>
      <c r="I22" s="240">
        <v>0.98451339820610728</v>
      </c>
      <c r="J22" s="240">
        <v>-0.11866717456244111</v>
      </c>
      <c r="K22" s="240">
        <v>0.98087197231833911</v>
      </c>
      <c r="L22" s="284">
        <v>-0.19394904458598727</v>
      </c>
      <c r="M22" s="240">
        <v>0.97489033976576867</v>
      </c>
      <c r="N22" s="240">
        <v>0.97538698637898602</v>
      </c>
      <c r="O22" s="240">
        <v>-4.1385454950439916E-2</v>
      </c>
      <c r="P22" s="240">
        <v>0.96492733866828229</v>
      </c>
      <c r="Q22" s="240">
        <v>-0.11184174857293337</v>
      </c>
    </row>
    <row r="23" spans="1:18" x14ac:dyDescent="0.3">
      <c r="A23" s="298"/>
      <c r="B23" s="319" t="s">
        <v>6</v>
      </c>
      <c r="C23" s="240">
        <v>1</v>
      </c>
      <c r="D23" s="240">
        <v>1</v>
      </c>
      <c r="E23" s="240">
        <v>-7.4078869874314446E-2</v>
      </c>
      <c r="F23" s="240">
        <v>1</v>
      </c>
      <c r="G23" s="279">
        <v>-0.13796510159154066</v>
      </c>
      <c r="H23" s="240">
        <v>1</v>
      </c>
      <c r="I23" s="240">
        <v>1</v>
      </c>
      <c r="J23" s="240">
        <v>-0.11802119443374517</v>
      </c>
      <c r="K23" s="240">
        <v>1</v>
      </c>
      <c r="L23" s="284">
        <v>-0.19095663079627784</v>
      </c>
      <c r="M23" s="240">
        <v>1</v>
      </c>
      <c r="N23" s="240">
        <v>1</v>
      </c>
      <c r="O23" s="240">
        <v>-4.1873561388016269E-2</v>
      </c>
      <c r="P23" s="240">
        <v>1</v>
      </c>
      <c r="Q23" s="240">
        <v>-0.10221426466922014</v>
      </c>
    </row>
    <row r="24" spans="1:18" x14ac:dyDescent="0.3">
      <c r="A24" s="297" t="s">
        <v>186</v>
      </c>
      <c r="B24" s="314" t="s">
        <v>11</v>
      </c>
      <c r="C24" s="240">
        <v>0.60132639092903617</v>
      </c>
      <c r="D24" s="240">
        <v>0.59080205462614344</v>
      </c>
      <c r="E24" s="240">
        <v>-5.0695411737801711E-2</v>
      </c>
      <c r="F24" s="240">
        <v>0.59516287177252425</v>
      </c>
      <c r="G24" s="279">
        <v>-0.10271010128661374</v>
      </c>
      <c r="H24" s="240">
        <v>0.68630488013211088</v>
      </c>
      <c r="I24" s="240">
        <v>0.67650483106283388</v>
      </c>
      <c r="J24" s="240">
        <v>-6.4685285673984835E-2</v>
      </c>
      <c r="K24" s="240">
        <v>0.67976256565742832</v>
      </c>
      <c r="L24" s="284">
        <v>-0.1527420470876284</v>
      </c>
      <c r="M24" s="240">
        <v>0.49794951370223611</v>
      </c>
      <c r="N24" s="240">
        <v>0.49060522290669772</v>
      </c>
      <c r="O24" s="240">
        <v>-2.7239086280292701E-2</v>
      </c>
      <c r="P24" s="240">
        <v>0.50702909511522376</v>
      </c>
      <c r="Q24" s="240">
        <v>-2.2052514158228936E-2</v>
      </c>
    </row>
    <row r="25" spans="1:18" x14ac:dyDescent="0.3">
      <c r="A25" s="176"/>
      <c r="B25" s="314" t="s">
        <v>25</v>
      </c>
      <c r="C25" s="240">
        <v>0.27470418731990276</v>
      </c>
      <c r="D25" s="240">
        <v>0.27697343735848567</v>
      </c>
      <c r="E25" s="240">
        <v>-2.5803221989624103E-2</v>
      </c>
      <c r="F25" s="240">
        <v>0.27654428586992047</v>
      </c>
      <c r="G25" s="279">
        <v>-0.11066473583407296</v>
      </c>
      <c r="H25" s="240">
        <v>0.25719492056261034</v>
      </c>
      <c r="I25" s="240">
        <v>0.26352997659485089</v>
      </c>
      <c r="J25" s="240">
        <v>-2.7764247442766683E-2</v>
      </c>
      <c r="K25" s="240">
        <v>0.26516348521729227</v>
      </c>
      <c r="L25" s="284">
        <v>-0.15157587903078884</v>
      </c>
      <c r="M25" s="240">
        <v>0.29600432264678989</v>
      </c>
      <c r="N25" s="240">
        <v>0.29269045647811626</v>
      </c>
      <c r="O25" s="240">
        <v>-2.3730400187222091E-2</v>
      </c>
      <c r="P25" s="240">
        <v>0.28840051012842188</v>
      </c>
      <c r="Q25" s="240">
        <v>-6.7599961645411835E-2</v>
      </c>
    </row>
    <row r="26" spans="1:18" x14ac:dyDescent="0.3">
      <c r="A26" s="176"/>
      <c r="B26" s="319" t="s">
        <v>6</v>
      </c>
      <c r="C26" s="240">
        <v>1</v>
      </c>
      <c r="D26" s="240">
        <v>1</v>
      </c>
      <c r="E26" s="240">
        <v>-3.3784839639211667E-2</v>
      </c>
      <c r="F26" s="240">
        <v>1</v>
      </c>
      <c r="G26" s="279">
        <v>-0.10928463300081512</v>
      </c>
      <c r="H26" s="240">
        <v>1</v>
      </c>
      <c r="I26" s="240">
        <v>1</v>
      </c>
      <c r="J26" s="240">
        <v>-5.1136040088833212E-2</v>
      </c>
      <c r="K26" s="240">
        <v>1</v>
      </c>
      <c r="L26" s="284">
        <v>-0.15680249654924083</v>
      </c>
      <c r="M26" s="240">
        <v>1</v>
      </c>
      <c r="N26" s="240">
        <v>1</v>
      </c>
      <c r="O26" s="240">
        <v>-1.2676992989553604E-2</v>
      </c>
      <c r="P26" s="240">
        <v>1</v>
      </c>
      <c r="Q26" s="240">
        <v>-5.3730547408893818E-2</v>
      </c>
    </row>
    <row r="27" spans="1:18" x14ac:dyDescent="0.3">
      <c r="A27" s="270" t="s">
        <v>200</v>
      </c>
      <c r="B27" s="314" t="s">
        <v>18</v>
      </c>
      <c r="C27" s="240">
        <v>0.98970371724675477</v>
      </c>
      <c r="D27" s="240">
        <v>0.98930678466076694</v>
      </c>
      <c r="E27" s="240">
        <v>-8.6980194650513848E-2</v>
      </c>
      <c r="F27" s="240">
        <v>0.98654892963412832</v>
      </c>
      <c r="G27" s="279">
        <v>-0.18264203184069006</v>
      </c>
      <c r="H27" s="240">
        <v>1</v>
      </c>
      <c r="I27" s="240">
        <v>1</v>
      </c>
      <c r="J27" s="240">
        <v>-9.6223678567657206E-2</v>
      </c>
      <c r="K27" s="240">
        <v>1</v>
      </c>
      <c r="L27" s="284">
        <v>-0.12589985526011449</v>
      </c>
      <c r="M27" s="240">
        <v>0.9831597710854677</v>
      </c>
      <c r="N27" s="240">
        <v>0.98351272015655578</v>
      </c>
      <c r="O27" s="240">
        <v>-4.0841643208168327E-2</v>
      </c>
      <c r="P27" s="240">
        <v>0.97984008747351881</v>
      </c>
      <c r="Q27" s="240">
        <v>-0.10846639805004228</v>
      </c>
    </row>
    <row r="28" spans="1:18" x14ac:dyDescent="0.3">
      <c r="A28" s="176"/>
      <c r="B28" s="319" t="s">
        <v>6</v>
      </c>
      <c r="C28" s="240">
        <v>1</v>
      </c>
      <c r="D28" s="240">
        <v>1</v>
      </c>
      <c r="E28" s="240">
        <v>-8.6613870151364986E-2</v>
      </c>
      <c r="F28" s="240">
        <v>1</v>
      </c>
      <c r="G28" s="279">
        <v>-0.18035714285714285</v>
      </c>
      <c r="H28" s="240">
        <v>1</v>
      </c>
      <c r="I28" s="240">
        <v>1</v>
      </c>
      <c r="J28" s="240">
        <v>-0.11821816105082809</v>
      </c>
      <c r="K28" s="240">
        <v>1</v>
      </c>
      <c r="L28" s="284">
        <v>-0.23726868985936345</v>
      </c>
      <c r="M28" s="240">
        <v>1</v>
      </c>
      <c r="N28" s="240">
        <v>1</v>
      </c>
      <c r="O28" s="240">
        <v>-4.1185852331363168E-2</v>
      </c>
      <c r="P28" s="240">
        <v>1</v>
      </c>
      <c r="Q28" s="240">
        <v>-0.10512475538160469</v>
      </c>
    </row>
    <row r="29" spans="1:18" x14ac:dyDescent="0.3">
      <c r="B29" s="320" t="s">
        <v>286</v>
      </c>
      <c r="C29" s="240">
        <v>1</v>
      </c>
      <c r="D29" s="240">
        <v>1</v>
      </c>
      <c r="E29" s="240">
        <v>-6.3965360523361312E-2</v>
      </c>
      <c r="F29" s="240">
        <v>1</v>
      </c>
      <c r="G29" s="279">
        <v>-9.5669179689082534E-2</v>
      </c>
      <c r="H29" s="240">
        <v>1</v>
      </c>
      <c r="I29" s="240">
        <v>1</v>
      </c>
      <c r="J29" s="240">
        <v>-9.6223678567657206E-2</v>
      </c>
      <c r="K29" s="240">
        <v>1</v>
      </c>
      <c r="L29" s="284">
        <v>-0.12589985526011449</v>
      </c>
      <c r="M29" s="240">
        <v>1</v>
      </c>
      <c r="N29" s="240">
        <v>1</v>
      </c>
      <c r="O29" s="240">
        <v>-2.7114855316865173E-2</v>
      </c>
      <c r="P29" s="240">
        <v>1</v>
      </c>
      <c r="Q29" s="240">
        <v>-6.3588100732823186E-2</v>
      </c>
    </row>
    <row r="30" spans="1:18" x14ac:dyDescent="0.3">
      <c r="A30" s="418" t="s">
        <v>268</v>
      </c>
      <c r="B30" s="419"/>
      <c r="C30" s="418"/>
      <c r="D30" s="418"/>
      <c r="E30" s="418"/>
      <c r="F30" s="418"/>
      <c r="G30" s="418"/>
      <c r="H30" s="418"/>
      <c r="I30" s="418"/>
      <c r="J30" s="418"/>
      <c r="K30" s="418"/>
      <c r="L30" s="284"/>
      <c r="M30" s="240"/>
      <c r="N30" s="240"/>
      <c r="O30" s="240"/>
      <c r="P30" s="240"/>
      <c r="Q30" s="240"/>
    </row>
    <row r="31" spans="1:18" x14ac:dyDescent="0.3">
      <c r="A31" s="269"/>
      <c r="B31" s="317"/>
      <c r="C31" s="269"/>
      <c r="D31" s="269"/>
      <c r="E31" s="269"/>
      <c r="F31" s="269"/>
      <c r="G31" s="278"/>
      <c r="H31" s="269"/>
      <c r="I31" s="269"/>
      <c r="J31" s="269"/>
      <c r="K31" s="269"/>
      <c r="L31" s="283"/>
      <c r="M31" s="274"/>
      <c r="N31" s="269"/>
      <c r="O31" s="269"/>
      <c r="P31" s="269"/>
      <c r="Q31" s="269"/>
    </row>
    <row r="32" spans="1:18" x14ac:dyDescent="0.3">
      <c r="A32" s="294" t="s">
        <v>285</v>
      </c>
      <c r="B32" s="318" t="s">
        <v>202</v>
      </c>
      <c r="C32" s="269"/>
      <c r="D32" s="269"/>
      <c r="E32" s="269"/>
      <c r="F32" s="269"/>
      <c r="G32" s="278"/>
      <c r="H32" s="269"/>
      <c r="I32" s="269"/>
      <c r="J32" s="269"/>
      <c r="K32" s="269"/>
      <c r="L32" s="283"/>
      <c r="M32" s="274"/>
      <c r="N32" s="269"/>
      <c r="O32" s="269"/>
      <c r="P32" s="269"/>
      <c r="Q32" s="269"/>
    </row>
    <row r="33" spans="1:18" x14ac:dyDescent="0.3">
      <c r="A33" s="270" t="s">
        <v>198</v>
      </c>
      <c r="B33" s="314" t="s">
        <v>11</v>
      </c>
      <c r="C33" s="240">
        <v>0.24355391972758456</v>
      </c>
      <c r="D33" s="240">
        <v>0.2442392026578073</v>
      </c>
      <c r="E33" s="240">
        <v>-5.5287695455059474E-2</v>
      </c>
      <c r="F33" s="240">
        <v>0.24966694446641158</v>
      </c>
      <c r="G33" s="279">
        <v>-0.1067631535992165</v>
      </c>
      <c r="H33" s="240">
        <v>0.30438807138550072</v>
      </c>
      <c r="I33" s="240">
        <v>0.30894808189180734</v>
      </c>
      <c r="J33" s="240">
        <v>-7.3279232627243812E-2</v>
      </c>
      <c r="K33" s="240">
        <v>0.32244686002203493</v>
      </c>
      <c r="L33" s="284">
        <v>-0.13840240015000937</v>
      </c>
      <c r="M33" s="240">
        <v>0.18887282962174087</v>
      </c>
      <c r="N33" s="240">
        <v>0.18938575469474345</v>
      </c>
      <c r="O33" s="240">
        <v>-2.9225192569098325E-2</v>
      </c>
      <c r="P33" s="240">
        <v>0.1939894670725226</v>
      </c>
      <c r="Q33" s="240">
        <v>-6.3010501750291714E-2</v>
      </c>
    </row>
    <row r="34" spans="1:18" x14ac:dyDescent="0.3">
      <c r="A34" s="176"/>
      <c r="B34" s="314" t="s">
        <v>201</v>
      </c>
      <c r="C34" s="240">
        <v>0.11298730564110268</v>
      </c>
      <c r="D34" s="240">
        <v>0.12059269102990033</v>
      </c>
      <c r="E34" s="240">
        <v>5.4735629127332357E-3</v>
      </c>
      <c r="F34" s="240">
        <v>0.12097976117332879</v>
      </c>
      <c r="G34" s="279">
        <v>-0.12337733894606925</v>
      </c>
      <c r="H34" s="240">
        <v>0.13729120164182421</v>
      </c>
      <c r="I34" s="240">
        <v>0.14931235444739252</v>
      </c>
      <c r="J34" s="240">
        <v>-7.0118662351672063E-3</v>
      </c>
      <c r="K34" s="240">
        <v>0.14457442403912954</v>
      </c>
      <c r="L34" s="284">
        <v>-0.20066733917901761</v>
      </c>
      <c r="M34" s="240">
        <v>9.1141623718692347E-2</v>
      </c>
      <c r="N34" s="240">
        <v>9.6247151724679819E-2</v>
      </c>
      <c r="O34" s="240">
        <v>2.2378716744913929E-2</v>
      </c>
      <c r="P34" s="240">
        <v>0.10292957111336587</v>
      </c>
      <c r="Q34" s="240">
        <v>-2.1735802847084033E-2</v>
      </c>
    </row>
    <row r="35" spans="1:18" x14ac:dyDescent="0.3">
      <c r="A35" s="176"/>
      <c r="B35" s="314" t="s">
        <v>18</v>
      </c>
      <c r="C35" s="240">
        <v>0.58511730388842986</v>
      </c>
      <c r="D35" s="240">
        <v>0.57511229235880401</v>
      </c>
      <c r="E35" s="240">
        <v>-7.4046814155505153E-2</v>
      </c>
      <c r="F35" s="240">
        <v>0.56614878305462113</v>
      </c>
      <c r="G35" s="279">
        <v>-0.13980109618921741</v>
      </c>
      <c r="H35" s="240">
        <v>0.5307947825535021</v>
      </c>
      <c r="I35" s="240">
        <v>0.51324890799337264</v>
      </c>
      <c r="J35" s="240">
        <v>-0.11713884266225548</v>
      </c>
      <c r="K35" s="240">
        <v>0.50304910140981463</v>
      </c>
      <c r="L35" s="284">
        <v>-0.19087769199512394</v>
      </c>
      <c r="M35" s="240">
        <v>0.63394538158720504</v>
      </c>
      <c r="N35" s="240">
        <v>0.62755362614913179</v>
      </c>
      <c r="O35" s="240">
        <v>-4.1615731331418417E-2</v>
      </c>
      <c r="P35" s="240">
        <v>0.61442076951571079</v>
      </c>
      <c r="Q35" s="240">
        <v>-0.10439001486814305</v>
      </c>
    </row>
    <row r="36" spans="1:18" x14ac:dyDescent="0.3">
      <c r="A36" s="176"/>
      <c r="B36" s="319" t="s">
        <v>6</v>
      </c>
      <c r="C36" s="240">
        <v>1</v>
      </c>
      <c r="D36" s="240">
        <v>1</v>
      </c>
      <c r="E36" s="240">
        <v>-5.7938355992889157E-2</v>
      </c>
      <c r="F36" s="240">
        <v>1</v>
      </c>
      <c r="G36" s="279">
        <v>-0.12618205980066446</v>
      </c>
      <c r="H36" s="240">
        <v>1</v>
      </c>
      <c r="I36" s="240">
        <v>1</v>
      </c>
      <c r="J36" s="240">
        <v>-8.6957441631668589E-2</v>
      </c>
      <c r="K36" s="240">
        <v>1</v>
      </c>
      <c r="L36" s="284">
        <v>-0.17447195541600527</v>
      </c>
      <c r="M36" s="240">
        <v>1</v>
      </c>
      <c r="N36" s="240">
        <v>1</v>
      </c>
      <c r="O36" s="240">
        <v>-3.1854401612688509E-2</v>
      </c>
      <c r="P36" s="240">
        <v>1</v>
      </c>
      <c r="Q36" s="240">
        <v>-8.5246916005342968E-2</v>
      </c>
    </row>
    <row r="37" spans="1:18" x14ac:dyDescent="0.3">
      <c r="A37" s="297" t="s">
        <v>185</v>
      </c>
      <c r="B37" s="314" t="s">
        <v>18</v>
      </c>
      <c r="C37" s="240">
        <v>0.97612016357082287</v>
      </c>
      <c r="D37" s="240">
        <v>0.97615395719802234</v>
      </c>
      <c r="E37" s="240">
        <v>-7.4046814155505153E-2</v>
      </c>
      <c r="F37" s="240">
        <v>0.9740749075038333</v>
      </c>
      <c r="G37" s="279">
        <v>-0.13980109618921741</v>
      </c>
      <c r="H37" s="240">
        <v>0.99109162197663281</v>
      </c>
      <c r="I37" s="240">
        <v>0.99208313270550819</v>
      </c>
      <c r="J37" s="240">
        <v>-0.11713884266225548</v>
      </c>
      <c r="K37" s="240">
        <v>0.99217993079584776</v>
      </c>
      <c r="L37" s="284">
        <v>-0.19087769199512394</v>
      </c>
      <c r="M37" s="240">
        <v>0.96514758892250674</v>
      </c>
      <c r="N37" s="240">
        <v>0.96540730835769706</v>
      </c>
      <c r="O37" s="240">
        <v>-4.1615731331418417E-2</v>
      </c>
      <c r="P37" s="240">
        <v>0.96306767980208519</v>
      </c>
      <c r="Q37" s="240">
        <v>-0.10439001486814305</v>
      </c>
    </row>
    <row r="38" spans="1:18" x14ac:dyDescent="0.3">
      <c r="A38" s="298"/>
      <c r="B38" s="319" t="s">
        <v>6</v>
      </c>
      <c r="C38" s="240">
        <v>1</v>
      </c>
      <c r="D38" s="240">
        <v>1</v>
      </c>
      <c r="E38" s="240">
        <v>-7.4078869874314446E-2</v>
      </c>
      <c r="F38" s="240">
        <v>1</v>
      </c>
      <c r="G38" s="279">
        <v>-0.13796510159154066</v>
      </c>
      <c r="H38" s="240">
        <v>1</v>
      </c>
      <c r="I38" s="240">
        <v>1</v>
      </c>
      <c r="J38" s="240">
        <v>-0.11802119443374517</v>
      </c>
      <c r="K38" s="240">
        <v>1</v>
      </c>
      <c r="L38" s="284">
        <v>-0.19095663079627784</v>
      </c>
      <c r="M38" s="240">
        <v>1</v>
      </c>
      <c r="N38" s="240">
        <v>1</v>
      </c>
      <c r="O38" s="240">
        <v>-4.1873561388016269E-2</v>
      </c>
      <c r="P38" s="240">
        <v>1</v>
      </c>
      <c r="Q38" s="240">
        <v>-0.10221426466922014</v>
      </c>
    </row>
    <row r="39" spans="1:18" x14ac:dyDescent="0.3">
      <c r="A39" s="297" t="s">
        <v>186</v>
      </c>
      <c r="B39" s="314" t="s">
        <v>11</v>
      </c>
      <c r="C39" s="240">
        <v>0.60802085221554791</v>
      </c>
      <c r="D39" s="240">
        <v>0.59448951338482836</v>
      </c>
      <c r="E39" s="240">
        <v>-5.5287695455059474E-2</v>
      </c>
      <c r="F39" s="240">
        <v>0.59617242255873915</v>
      </c>
      <c r="G39" s="279">
        <v>-0.1067631535992165</v>
      </c>
      <c r="H39" s="240">
        <v>0.65539547861739078</v>
      </c>
      <c r="I39" s="240">
        <v>0.64010082218087982</v>
      </c>
      <c r="J39" s="240">
        <v>-7.3279232627243812E-2</v>
      </c>
      <c r="K39" s="240">
        <v>0.65406898122446655</v>
      </c>
      <c r="L39" s="284">
        <v>-0.13840240015000937</v>
      </c>
      <c r="M39" s="240">
        <v>0.55038931530383217</v>
      </c>
      <c r="N39" s="240">
        <v>0.54116441912352831</v>
      </c>
      <c r="O39" s="240">
        <v>-2.9225192569098325E-2</v>
      </c>
      <c r="P39" s="240">
        <v>0.53585728267639465</v>
      </c>
      <c r="Q39" s="240">
        <v>-6.3010501750291714E-2</v>
      </c>
    </row>
    <row r="40" spans="1:18" x14ac:dyDescent="0.3">
      <c r="A40" s="176"/>
      <c r="B40" s="314" t="s">
        <v>201</v>
      </c>
      <c r="C40" s="240">
        <v>0.28206746966865232</v>
      </c>
      <c r="D40" s="240">
        <v>0.29352818641721334</v>
      </c>
      <c r="E40" s="240">
        <v>5.4735629127332357E-3</v>
      </c>
      <c r="F40" s="240">
        <v>0.28888404691869124</v>
      </c>
      <c r="G40" s="279">
        <v>-0.12337733894606925</v>
      </c>
      <c r="H40" s="240">
        <v>0.29560958943112581</v>
      </c>
      <c r="I40" s="240">
        <v>0.30935605833283325</v>
      </c>
      <c r="J40" s="240">
        <v>-7.0118662351672063E-3</v>
      </c>
      <c r="K40" s="240">
        <v>0.29326272935616576</v>
      </c>
      <c r="L40" s="284">
        <v>-0.20066733917901761</v>
      </c>
      <c r="M40" s="240">
        <v>0.26559339410900829</v>
      </c>
      <c r="N40" s="240">
        <v>0.27502350448339252</v>
      </c>
      <c r="O40" s="240">
        <v>2.2378716744913929E-2</v>
      </c>
      <c r="P40" s="240">
        <v>0.28432244861642497</v>
      </c>
      <c r="Q40" s="240">
        <v>-2.1735802847084033E-2</v>
      </c>
    </row>
    <row r="41" spans="1:18" x14ac:dyDescent="0.3">
      <c r="A41" s="176"/>
      <c r="B41" s="319" t="s">
        <v>6</v>
      </c>
      <c r="C41" s="240">
        <v>1</v>
      </c>
      <c r="D41" s="240">
        <v>1</v>
      </c>
      <c r="E41" s="240">
        <v>-3.3784839639211667E-2</v>
      </c>
      <c r="F41" s="240">
        <v>1</v>
      </c>
      <c r="G41" s="279">
        <v>-0.10928463300081512</v>
      </c>
      <c r="H41" s="240">
        <v>1</v>
      </c>
      <c r="I41" s="240">
        <v>1</v>
      </c>
      <c r="J41" s="240">
        <v>-5.1136040088833212E-2</v>
      </c>
      <c r="K41" s="240">
        <v>1</v>
      </c>
      <c r="L41" s="284">
        <v>-0.15680249654924083</v>
      </c>
      <c r="M41" s="240">
        <v>1</v>
      </c>
      <c r="N41" s="240">
        <v>1</v>
      </c>
      <c r="O41" s="240">
        <v>-1.2676992989553604E-2</v>
      </c>
      <c r="P41" s="240">
        <v>1</v>
      </c>
      <c r="Q41" s="240">
        <v>-5.3730547408893818E-2</v>
      </c>
    </row>
    <row r="42" spans="1:18" x14ac:dyDescent="0.3">
      <c r="A42" s="270" t="s">
        <v>200</v>
      </c>
      <c r="B42" s="314" t="s">
        <v>11</v>
      </c>
      <c r="C42" s="240">
        <v>0.70543970900972852</v>
      </c>
      <c r="D42" s="240">
        <v>0.69944163506110413</v>
      </c>
      <c r="E42" s="240">
        <v>-9.4380030009548491E-2</v>
      </c>
      <c r="F42" s="240">
        <v>0.6772771383217332</v>
      </c>
      <c r="G42" s="279">
        <v>-0.20633067735084576</v>
      </c>
      <c r="H42" s="240">
        <v>0.76074895977808599</v>
      </c>
      <c r="I42" s="240">
        <v>0.75760547742413031</v>
      </c>
      <c r="J42" s="240">
        <v>-0.12186176202477345</v>
      </c>
      <c r="K42" s="240">
        <v>0.74677325440341602</v>
      </c>
      <c r="L42" s="284">
        <v>-0.24817420190029554</v>
      </c>
      <c r="M42" s="240">
        <v>0.62593817431278731</v>
      </c>
      <c r="N42" s="240">
        <v>0.62255381604696669</v>
      </c>
      <c r="O42" s="240">
        <v>-4.6370023419203744E-2</v>
      </c>
      <c r="P42" s="240">
        <v>0.59897491970204331</v>
      </c>
      <c r="Q42" s="240">
        <v>-0.13901768172888015</v>
      </c>
    </row>
    <row r="43" spans="1:18" x14ac:dyDescent="0.3">
      <c r="A43" s="176"/>
      <c r="B43" s="314" t="s">
        <v>201</v>
      </c>
      <c r="C43" s="240">
        <v>0.21732373629968918</v>
      </c>
      <c r="D43" s="240">
        <v>0.22237673830594185</v>
      </c>
      <c r="E43" s="240">
        <v>-6.5376696406827695E-2</v>
      </c>
      <c r="F43" s="240">
        <v>0.23086612553903896</v>
      </c>
      <c r="G43" s="279">
        <v>-0.14906670456698881</v>
      </c>
      <c r="H43" s="240">
        <v>0.21420412825324303</v>
      </c>
      <c r="I43" s="240">
        <v>0.2177738712065137</v>
      </c>
      <c r="J43" s="240">
        <v>-0.10352313844981909</v>
      </c>
      <c r="K43" s="240">
        <v>0.22309427919840846</v>
      </c>
      <c r="L43" s="284">
        <v>-0.21863449037685345</v>
      </c>
      <c r="M43" s="240">
        <v>0.22180786190074117</v>
      </c>
      <c r="N43" s="240">
        <v>0.22846135029354209</v>
      </c>
      <c r="O43" s="240">
        <v>-1.242465898276409E-2</v>
      </c>
      <c r="P43" s="240">
        <v>0.23962277045035194</v>
      </c>
      <c r="Q43" s="240">
        <v>-6.1405856844584827E-2</v>
      </c>
    </row>
    <row r="44" spans="1:18" x14ac:dyDescent="0.3">
      <c r="A44" s="176"/>
      <c r="B44" s="319" t="s">
        <v>6</v>
      </c>
      <c r="C44" s="240">
        <v>1</v>
      </c>
      <c r="D44" s="240">
        <v>1</v>
      </c>
      <c r="E44" s="240">
        <v>-8.6613870151364986E-2</v>
      </c>
      <c r="F44" s="240">
        <v>1</v>
      </c>
      <c r="G44" s="279">
        <v>-0.18035714285714285</v>
      </c>
      <c r="H44" s="240">
        <v>1</v>
      </c>
      <c r="I44" s="240">
        <v>1</v>
      </c>
      <c r="J44" s="240">
        <v>-0.11821816105082809</v>
      </c>
      <c r="K44" s="240">
        <v>1</v>
      </c>
      <c r="L44" s="284">
        <v>-0.23726868985936345</v>
      </c>
      <c r="M44" s="240">
        <v>1</v>
      </c>
      <c r="N44" s="240">
        <v>1</v>
      </c>
      <c r="O44" s="240">
        <v>-4.1185852331363168E-2</v>
      </c>
      <c r="P44" s="240">
        <v>1</v>
      </c>
      <c r="Q44" s="240">
        <v>-0.10512475538160469</v>
      </c>
    </row>
    <row r="45" spans="1:18" x14ac:dyDescent="0.3">
      <c r="B45" s="320" t="s">
        <v>286</v>
      </c>
      <c r="C45" s="240">
        <v>1</v>
      </c>
      <c r="D45" s="240">
        <v>1</v>
      </c>
      <c r="E45" s="240">
        <v>-6.3965360523361312E-2</v>
      </c>
      <c r="F45" s="240">
        <v>1</v>
      </c>
      <c r="G45" s="279">
        <v>-9.5669179689082534E-2</v>
      </c>
      <c r="H45" s="240">
        <v>1</v>
      </c>
      <c r="I45" s="240">
        <v>1</v>
      </c>
      <c r="J45" s="240">
        <v>-9.6223678567657206E-2</v>
      </c>
      <c r="K45" s="240">
        <v>1</v>
      </c>
      <c r="L45" s="284">
        <v>-0.12589985526011449</v>
      </c>
      <c r="M45" s="240">
        <v>1</v>
      </c>
      <c r="N45" s="240">
        <v>1</v>
      </c>
      <c r="O45" s="240">
        <v>-2.7114855316865173E-2</v>
      </c>
      <c r="P45" s="240">
        <v>1</v>
      </c>
      <c r="Q45" s="240">
        <v>-6.3588100732823186E-2</v>
      </c>
    </row>
    <row r="46" spans="1:18" x14ac:dyDescent="0.3">
      <c r="A46" s="418" t="s">
        <v>268</v>
      </c>
      <c r="B46" s="419"/>
      <c r="C46" s="418"/>
      <c r="D46" s="418"/>
      <c r="E46" s="418"/>
      <c r="F46" s="418"/>
      <c r="G46" s="418"/>
      <c r="H46" s="418"/>
      <c r="I46" s="418"/>
      <c r="J46" s="418"/>
      <c r="K46" s="418"/>
      <c r="L46" s="284"/>
      <c r="M46" s="240"/>
      <c r="N46" s="240"/>
      <c r="O46" s="240"/>
      <c r="P46" s="240"/>
      <c r="Q46" s="240"/>
    </row>
    <row r="47" spans="1:18" x14ac:dyDescent="0.3">
      <c r="A47" s="271"/>
      <c r="B47" s="280"/>
      <c r="C47" s="240"/>
      <c r="D47" s="240"/>
      <c r="E47" s="240"/>
      <c r="F47" s="240"/>
      <c r="G47" s="279"/>
      <c r="H47" s="269"/>
      <c r="I47" s="269"/>
      <c r="J47" s="269"/>
      <c r="K47" s="269"/>
      <c r="L47" s="283"/>
      <c r="M47" s="274"/>
      <c r="N47" s="269"/>
      <c r="O47" s="269"/>
      <c r="P47" s="269"/>
      <c r="Q47" s="269"/>
    </row>
    <row r="48" spans="1:18" x14ac:dyDescent="0.3">
      <c r="A48" s="294" t="s">
        <v>285</v>
      </c>
      <c r="B48" s="312" t="s">
        <v>279</v>
      </c>
      <c r="C48" s="269"/>
      <c r="D48" s="269"/>
      <c r="E48" s="269"/>
      <c r="F48" s="269"/>
      <c r="G48" s="278"/>
      <c r="H48" s="269"/>
      <c r="I48" s="269"/>
      <c r="J48" s="269"/>
      <c r="K48" s="269"/>
      <c r="L48" s="283"/>
      <c r="M48" s="274"/>
      <c r="N48" s="269"/>
      <c r="O48" s="269"/>
      <c r="P48" s="269"/>
      <c r="Q48" s="269"/>
      <c r="R48" s="176"/>
    </row>
    <row r="49" spans="1:27" x14ac:dyDescent="0.3">
      <c r="A49" s="270" t="s">
        <v>199</v>
      </c>
      <c r="B49" s="315" t="s">
        <v>287</v>
      </c>
      <c r="C49" s="240">
        <v>0.3633726125427299</v>
      </c>
      <c r="D49" s="240">
        <v>0.37497937351841493</v>
      </c>
      <c r="E49" s="240">
        <v>-2.5041072381570273E-2</v>
      </c>
      <c r="F49" s="240">
        <v>0.37223988519508117</v>
      </c>
      <c r="G49" s="279">
        <v>7.8244069979607166E-3</v>
      </c>
      <c r="H49" s="240">
        <v>0.33456478230913089</v>
      </c>
      <c r="I49" s="240">
        <v>0.34782044348296376</v>
      </c>
      <c r="J49" s="240">
        <v>-5.3975601145412465E-2</v>
      </c>
      <c r="K49" s="240">
        <v>0.33893685971885879</v>
      </c>
      <c r="L49" s="284">
        <v>-4.7269560890658043E-3</v>
      </c>
      <c r="M49" s="240">
        <v>0.40306888257952511</v>
      </c>
      <c r="N49" s="240">
        <v>0.40928300786942584</v>
      </c>
      <c r="O49" s="240">
        <v>8.0534804944253757E-3</v>
      </c>
      <c r="P49" s="240">
        <v>0.4148819801657973</v>
      </c>
      <c r="Q49" s="240">
        <v>2.1296955670286631E-2</v>
      </c>
      <c r="R49" s="196"/>
    </row>
    <row r="50" spans="1:27" x14ac:dyDescent="0.3">
      <c r="A50" s="176"/>
      <c r="B50" s="315" t="s">
        <v>288</v>
      </c>
      <c r="C50" s="240">
        <v>0.6366273874572701</v>
      </c>
      <c r="D50" s="240">
        <v>0.62502062648158507</v>
      </c>
      <c r="E50" s="240">
        <v>-7.2443945384826736E-2</v>
      </c>
      <c r="F50" s="240">
        <v>0.62776011480491889</v>
      </c>
      <c r="G50" s="279">
        <v>1.9691301184182566E-2</v>
      </c>
      <c r="H50" s="240">
        <v>0.66543521769086911</v>
      </c>
      <c r="I50" s="240">
        <v>0.65217955651703619</v>
      </c>
      <c r="J50" s="240">
        <v>-0.10815608082122888</v>
      </c>
      <c r="K50" s="240">
        <v>0.66106314028114121</v>
      </c>
      <c r="L50" s="284">
        <v>3.5271613538107718E-2</v>
      </c>
      <c r="M50" s="240">
        <v>0.59693111742047489</v>
      </c>
      <c r="N50" s="240">
        <v>0.59071699213057416</v>
      </c>
      <c r="O50" s="240">
        <v>-1.7586379265946649E-2</v>
      </c>
      <c r="P50" s="240">
        <v>0.58511801983420275</v>
      </c>
      <c r="Q50" s="240">
        <v>-2.0352781546811396E-3</v>
      </c>
      <c r="R50" s="196"/>
    </row>
    <row r="51" spans="1:27" x14ac:dyDescent="0.3">
      <c r="A51" s="176"/>
      <c r="B51" s="319" t="s">
        <v>6</v>
      </c>
      <c r="C51" s="240">
        <v>1</v>
      </c>
      <c r="D51" s="240">
        <v>1</v>
      </c>
      <c r="E51" s="240">
        <v>-5.521903957960219E-2</v>
      </c>
      <c r="F51" s="240">
        <v>1</v>
      </c>
      <c r="G51" s="279">
        <v>1.5241460636623776E-2</v>
      </c>
      <c r="H51" s="240">
        <v>1</v>
      </c>
      <c r="I51" s="240">
        <v>1</v>
      </c>
      <c r="J51" s="240">
        <v>-9.0029200433085071E-2</v>
      </c>
      <c r="K51" s="240">
        <v>1</v>
      </c>
      <c r="L51" s="284">
        <v>2.1359293311700018E-2</v>
      </c>
      <c r="M51" s="240">
        <v>1</v>
      </c>
      <c r="N51" s="240">
        <v>1</v>
      </c>
      <c r="O51" s="240">
        <v>-7.2517496428377666E-3</v>
      </c>
      <c r="P51" s="240">
        <v>1</v>
      </c>
      <c r="Q51" s="240">
        <v>7.514208685514427E-3</v>
      </c>
      <c r="R51" s="180"/>
      <c r="S51" s="176"/>
      <c r="T51" s="176"/>
      <c r="U51" s="176"/>
      <c r="V51" s="176"/>
      <c r="W51" s="176"/>
      <c r="X51" s="176"/>
      <c r="Y51" s="176"/>
      <c r="Z51" s="176"/>
      <c r="AA51" s="176"/>
    </row>
    <row r="52" spans="1:27" x14ac:dyDescent="0.3">
      <c r="A52" s="270" t="s">
        <v>198</v>
      </c>
      <c r="B52" s="315" t="s">
        <v>287</v>
      </c>
      <c r="C52" s="240">
        <v>0.12208367760835274</v>
      </c>
      <c r="D52" s="240">
        <v>0.12715747508305647</v>
      </c>
      <c r="E52" s="240">
        <v>-1.8786275354293565E-2</v>
      </c>
      <c r="F52" s="240">
        <v>0.1333286695419954</v>
      </c>
      <c r="G52" s="279">
        <v>-8.3774010827080247E-2</v>
      </c>
      <c r="H52" s="240">
        <v>0.10051412793957409</v>
      </c>
      <c r="I52" s="240">
        <v>0.10740478976699996</v>
      </c>
      <c r="J52" s="240">
        <v>-2.436457401462927E-2</v>
      </c>
      <c r="K52" s="240">
        <v>0.11371148272643701</v>
      </c>
      <c r="L52" s="284">
        <v>-0.12599784250269688</v>
      </c>
      <c r="M52" s="240">
        <v>0.1414715782667402</v>
      </c>
      <c r="N52" s="240">
        <v>0.14390174432309263</v>
      </c>
      <c r="O52" s="240">
        <v>-1.5223820405968544E-2</v>
      </c>
      <c r="P52" s="240">
        <v>0.14833604440793888</v>
      </c>
      <c r="Q52" s="240">
        <v>-5.7059004197522439E-2</v>
      </c>
      <c r="R52" s="176"/>
      <c r="S52" s="176"/>
      <c r="T52" s="176"/>
      <c r="U52" s="176"/>
      <c r="V52" s="176"/>
      <c r="W52" s="176"/>
      <c r="X52" s="176"/>
      <c r="Y52" s="176"/>
      <c r="Z52" s="176"/>
      <c r="AA52" s="176"/>
    </row>
    <row r="53" spans="1:27" x14ac:dyDescent="0.3">
      <c r="A53" s="176"/>
      <c r="B53" s="315" t="s">
        <v>288</v>
      </c>
      <c r="C53" s="240">
        <v>0.8779163223916473</v>
      </c>
      <c r="D53" s="240">
        <v>0.87284252491694347</v>
      </c>
      <c r="E53" s="240">
        <v>-6.3382872592554568E-2</v>
      </c>
      <c r="F53" s="240">
        <v>0.8666713304580046</v>
      </c>
      <c r="G53" s="279">
        <v>-0.1323601506667032</v>
      </c>
      <c r="H53" s="240">
        <v>0.89948587206042585</v>
      </c>
      <c r="I53" s="240">
        <v>0.89259521023300004</v>
      </c>
      <c r="J53" s="240">
        <v>-9.3951956719884738E-2</v>
      </c>
      <c r="K53" s="240">
        <v>0.88628851727356295</v>
      </c>
      <c r="L53" s="284">
        <v>-0.18030478069549188</v>
      </c>
      <c r="M53" s="240">
        <v>0.85852842173325983</v>
      </c>
      <c r="N53" s="240">
        <v>0.85609825567690734</v>
      </c>
      <c r="O53" s="240">
        <v>-3.4594852029062553E-2</v>
      </c>
      <c r="P53" s="240">
        <v>0.85166395559206109</v>
      </c>
      <c r="Q53" s="240">
        <v>-8.9985028308543047E-2</v>
      </c>
      <c r="R53" s="176"/>
      <c r="S53" s="176"/>
      <c r="T53" s="176"/>
      <c r="U53" s="176"/>
      <c r="V53" s="176"/>
      <c r="W53" s="176"/>
      <c r="X53" s="176"/>
      <c r="Y53" s="176"/>
      <c r="Z53" s="176"/>
      <c r="AA53" s="176"/>
    </row>
    <row r="54" spans="1:27" x14ac:dyDescent="0.3">
      <c r="A54" s="176"/>
      <c r="B54" s="319" t="s">
        <v>6</v>
      </c>
      <c r="C54" s="240">
        <v>1</v>
      </c>
      <c r="D54" s="240">
        <v>1</v>
      </c>
      <c r="E54" s="240">
        <v>-5.7938355992889157E-2</v>
      </c>
      <c r="F54" s="240">
        <v>1</v>
      </c>
      <c r="G54" s="279">
        <v>-0.12618205980066446</v>
      </c>
      <c r="H54" s="240">
        <v>1</v>
      </c>
      <c r="I54" s="240">
        <v>1</v>
      </c>
      <c r="J54" s="240">
        <v>-8.6957441631668589E-2</v>
      </c>
      <c r="K54" s="240">
        <v>1</v>
      </c>
      <c r="L54" s="284">
        <v>-0.17447195541600527</v>
      </c>
      <c r="M54" s="240">
        <v>1</v>
      </c>
      <c r="N54" s="240">
        <v>1</v>
      </c>
      <c r="O54" s="240">
        <v>-3.1854401612688509E-2</v>
      </c>
      <c r="P54" s="240">
        <v>1</v>
      </c>
      <c r="Q54" s="240">
        <v>-8.5246916005342968E-2</v>
      </c>
      <c r="R54" s="176"/>
      <c r="S54" s="176"/>
      <c r="T54" s="176"/>
      <c r="U54" s="176"/>
      <c r="V54" s="176"/>
      <c r="W54" s="176"/>
      <c r="X54" s="176"/>
      <c r="Y54" s="176"/>
      <c r="Z54" s="176"/>
      <c r="AA54" s="176"/>
    </row>
    <row r="55" spans="1:27" x14ac:dyDescent="0.3">
      <c r="A55" s="297" t="s">
        <v>185</v>
      </c>
      <c r="B55" s="315" t="s">
        <v>287</v>
      </c>
      <c r="C55" s="240">
        <v>7.990159017906745E-2</v>
      </c>
      <c r="D55" s="240">
        <v>8.3194990797213902E-2</v>
      </c>
      <c r="E55" s="240">
        <v>-3.5914057190652937E-2</v>
      </c>
      <c r="F55" s="240">
        <v>8.7174039321991317E-2</v>
      </c>
      <c r="G55" s="279">
        <v>-9.673571196182626E-2</v>
      </c>
      <c r="H55" s="240">
        <v>6.9163382813348745E-2</v>
      </c>
      <c r="I55" s="240">
        <v>7.5551773176712994E-2</v>
      </c>
      <c r="J55" s="240">
        <v>-3.6555761816364413E-2</v>
      </c>
      <c r="K55" s="240">
        <v>7.9017301038062288E-2</v>
      </c>
      <c r="L55" s="284">
        <v>-0.15384615384615385</v>
      </c>
      <c r="M55" s="240">
        <v>8.7771617180827197E-2</v>
      </c>
      <c r="N55" s="240">
        <v>8.8351502239950447E-2</v>
      </c>
      <c r="O55" s="240">
        <v>-3.5543460333168402E-2</v>
      </c>
      <c r="P55" s="240">
        <v>9.2133053963766101E-2</v>
      </c>
      <c r="Q55" s="240">
        <v>-6.3787943565626337E-2</v>
      </c>
      <c r="R55" s="176"/>
      <c r="S55" s="176"/>
      <c r="T55" s="176"/>
      <c r="U55" s="176"/>
      <c r="V55" s="176"/>
      <c r="W55" s="176"/>
      <c r="X55" s="176"/>
      <c r="Y55" s="176"/>
      <c r="Z55" s="176"/>
      <c r="AA55" s="176"/>
    </row>
    <row r="56" spans="1:27" x14ac:dyDescent="0.3">
      <c r="A56" s="298"/>
      <c r="B56" s="315" t="s">
        <v>288</v>
      </c>
      <c r="C56" s="240">
        <v>0.92009840982093261</v>
      </c>
      <c r="D56" s="240">
        <v>0.91680500920278607</v>
      </c>
      <c r="E56" s="240">
        <v>-7.7393112339861445E-2</v>
      </c>
      <c r="F56" s="240">
        <v>0.9128259606780087</v>
      </c>
      <c r="G56" s="279">
        <v>-0.14170644097820204</v>
      </c>
      <c r="H56" s="240">
        <v>0.93083661718665123</v>
      </c>
      <c r="I56" s="240">
        <v>0.92444822682328698</v>
      </c>
      <c r="J56" s="240">
        <v>-0.12407427055702917</v>
      </c>
      <c r="K56" s="240">
        <v>0.92098269896193774</v>
      </c>
      <c r="L56" s="284">
        <v>-0.19398953437666552</v>
      </c>
      <c r="M56" s="240">
        <v>0.91222838281917284</v>
      </c>
      <c r="N56" s="240">
        <v>0.91164849776004953</v>
      </c>
      <c r="O56" s="240">
        <v>-4.248262290919478E-2</v>
      </c>
      <c r="P56" s="240">
        <v>0.90786694603623386</v>
      </c>
      <c r="Q56" s="240">
        <v>-0.10593831314119032</v>
      </c>
      <c r="R56" s="176"/>
      <c r="S56" s="176"/>
      <c r="T56" s="176"/>
      <c r="U56" s="176"/>
      <c r="V56" s="176"/>
      <c r="W56" s="176"/>
      <c r="X56" s="176"/>
      <c r="Y56" s="176"/>
      <c r="Z56" s="176"/>
      <c r="AA56" s="176"/>
    </row>
    <row r="57" spans="1:27" x14ac:dyDescent="0.3">
      <c r="A57" s="298"/>
      <c r="B57" s="319" t="s">
        <v>6</v>
      </c>
      <c r="C57" s="240">
        <v>1</v>
      </c>
      <c r="D57" s="240">
        <v>1</v>
      </c>
      <c r="E57" s="240">
        <v>-7.4078869874314446E-2</v>
      </c>
      <c r="F57" s="240">
        <v>1</v>
      </c>
      <c r="G57" s="279">
        <v>-0.13796510159154066</v>
      </c>
      <c r="H57" s="240">
        <v>1</v>
      </c>
      <c r="I57" s="240">
        <v>1</v>
      </c>
      <c r="J57" s="240">
        <v>-0.11802119443374517</v>
      </c>
      <c r="K57" s="240">
        <v>1</v>
      </c>
      <c r="L57" s="284">
        <v>-0.19095663079627784</v>
      </c>
      <c r="M57" s="240">
        <v>1</v>
      </c>
      <c r="N57" s="240">
        <v>1</v>
      </c>
      <c r="O57" s="240">
        <v>-4.1873561388016269E-2</v>
      </c>
      <c r="P57" s="240">
        <v>1</v>
      </c>
      <c r="Q57" s="240">
        <v>-0.10221426466922014</v>
      </c>
      <c r="R57" s="176"/>
      <c r="S57" s="176"/>
      <c r="T57" s="176"/>
      <c r="U57" s="176"/>
      <c r="V57" s="176"/>
      <c r="W57" s="176"/>
      <c r="X57" s="176"/>
      <c r="Y57" s="176"/>
      <c r="Z57" s="176"/>
      <c r="AA57" s="176"/>
    </row>
    <row r="58" spans="1:27" x14ac:dyDescent="0.3">
      <c r="A58" s="297" t="s">
        <v>186</v>
      </c>
      <c r="B58" s="315" t="s">
        <v>287</v>
      </c>
      <c r="C58" s="240">
        <v>0.1852071782626904</v>
      </c>
      <c r="D58" s="240">
        <v>0.19020171046332596</v>
      </c>
      <c r="E58" s="240">
        <v>-7.7286533918326022E-3</v>
      </c>
      <c r="F58" s="240">
        <v>0.19738533609325634</v>
      </c>
      <c r="G58" s="279">
        <v>-7.5643685588925549E-2</v>
      </c>
      <c r="H58" s="240">
        <v>0.13666647685211547</v>
      </c>
      <c r="I58" s="240">
        <v>0.14154714037088159</v>
      </c>
      <c r="J58" s="240">
        <v>-1.7250000000000001E-2</v>
      </c>
      <c r="K58" s="240">
        <v>0.14939289120439567</v>
      </c>
      <c r="L58" s="284">
        <v>-0.11006529297040617</v>
      </c>
      <c r="M58" s="240">
        <v>0.24425725290254649</v>
      </c>
      <c r="N58" s="240">
        <v>0.24708474243295961</v>
      </c>
      <c r="O58" s="240">
        <v>-1.2478729438457174E-3</v>
      </c>
      <c r="P58" s="240">
        <v>0.24738262597502744</v>
      </c>
      <c r="Q58" s="240">
        <v>-5.2589731940027258E-2</v>
      </c>
      <c r="R58" s="176"/>
      <c r="S58" s="176"/>
      <c r="T58" s="176"/>
      <c r="U58" s="176"/>
      <c r="V58" s="176"/>
      <c r="W58" s="176"/>
      <c r="X58" s="176"/>
      <c r="Y58" s="176"/>
      <c r="Z58" s="176"/>
      <c r="AA58" s="176"/>
    </row>
    <row r="59" spans="1:27" x14ac:dyDescent="0.3">
      <c r="A59" s="176"/>
      <c r="B59" s="315" t="s">
        <v>288</v>
      </c>
      <c r="C59" s="240">
        <v>0.8147928217373096</v>
      </c>
      <c r="D59" s="240">
        <v>0.80979828953667399</v>
      </c>
      <c r="E59" s="240">
        <v>-3.970756330886132E-2</v>
      </c>
      <c r="F59" s="240">
        <v>0.80261466390674363</v>
      </c>
      <c r="G59" s="279">
        <v>-0.11718606453262181</v>
      </c>
      <c r="H59" s="240">
        <v>0.86333352314788447</v>
      </c>
      <c r="I59" s="240">
        <v>0.85845285962911844</v>
      </c>
      <c r="J59" s="240">
        <v>-5.6500230855484466E-2</v>
      </c>
      <c r="K59" s="240">
        <v>0.85060710879560431</v>
      </c>
      <c r="L59" s="284">
        <v>-0.16450882246022203</v>
      </c>
      <c r="M59" s="240">
        <v>0.75574274709745348</v>
      </c>
      <c r="N59" s="240">
        <v>0.75291525756704036</v>
      </c>
      <c r="O59" s="240">
        <v>-1.6370902691207743E-2</v>
      </c>
      <c r="P59" s="240">
        <v>0.75261737402497253</v>
      </c>
      <c r="Q59" s="240">
        <v>-5.4104929643090112E-2</v>
      </c>
      <c r="R59" s="176"/>
      <c r="S59" s="176"/>
      <c r="T59" s="176"/>
      <c r="U59" s="176"/>
      <c r="V59" s="176"/>
      <c r="W59" s="176"/>
      <c r="X59" s="176"/>
      <c r="Y59" s="176"/>
      <c r="Z59" s="176"/>
      <c r="AA59" s="176"/>
    </row>
    <row r="60" spans="1:27" x14ac:dyDescent="0.3">
      <c r="A60" s="176"/>
      <c r="B60" s="319" t="s">
        <v>6</v>
      </c>
      <c r="C60" s="240">
        <v>1</v>
      </c>
      <c r="D60" s="240">
        <v>1</v>
      </c>
      <c r="E60" s="240">
        <v>-3.3784839639211667E-2</v>
      </c>
      <c r="F60" s="240">
        <v>1</v>
      </c>
      <c r="G60" s="279">
        <v>-0.10928463300081512</v>
      </c>
      <c r="H60" s="240">
        <v>1</v>
      </c>
      <c r="I60" s="240">
        <v>1</v>
      </c>
      <c r="J60" s="240">
        <v>-5.1136040088833212E-2</v>
      </c>
      <c r="K60" s="240">
        <v>1</v>
      </c>
      <c r="L60" s="284">
        <v>-0.15680249654924083</v>
      </c>
      <c r="M60" s="240">
        <v>1</v>
      </c>
      <c r="N60" s="240">
        <v>1</v>
      </c>
      <c r="O60" s="240">
        <v>-1.2676992989553604E-2</v>
      </c>
      <c r="P60" s="240">
        <v>1</v>
      </c>
      <c r="Q60" s="240">
        <v>-5.3730547408893818E-2</v>
      </c>
      <c r="R60" s="176"/>
      <c r="S60" s="176"/>
      <c r="T60" s="176"/>
      <c r="U60" s="176"/>
      <c r="V60" s="176"/>
      <c r="W60" s="176"/>
      <c r="X60" s="176"/>
      <c r="Y60" s="176"/>
      <c r="Z60" s="176"/>
      <c r="AA60" s="176"/>
    </row>
    <row r="61" spans="1:27" x14ac:dyDescent="0.3">
      <c r="A61" s="270" t="s">
        <v>200</v>
      </c>
      <c r="B61" s="315" t="s">
        <v>287</v>
      </c>
      <c r="C61" s="240">
        <v>0.11731988722202442</v>
      </c>
      <c r="D61" s="240">
        <v>0.12673303834808258</v>
      </c>
      <c r="E61" s="240">
        <v>-1.3328412073490814E-2</v>
      </c>
      <c r="F61" s="240">
        <v>0.12661872353005443</v>
      </c>
      <c r="G61" s="279">
        <v>-0.18109647117502806</v>
      </c>
      <c r="H61" s="240">
        <v>0.12484294688749287</v>
      </c>
      <c r="I61" s="240">
        <v>0.13967431532198371</v>
      </c>
      <c r="J61" s="240">
        <v>-1.3462292510782905E-2</v>
      </c>
      <c r="K61" s="240">
        <v>0.14160075695084673</v>
      </c>
      <c r="L61" s="284">
        <v>-0.22674880763116056</v>
      </c>
      <c r="M61" s="240">
        <v>0.10650623885918004</v>
      </c>
      <c r="N61" s="240">
        <v>0.10962573385518591</v>
      </c>
      <c r="O61" s="240">
        <v>-1.3102840783968289E-2</v>
      </c>
      <c r="P61" s="240">
        <v>0.10973826283058839</v>
      </c>
      <c r="Q61" s="240">
        <v>-0.10420618096619436</v>
      </c>
      <c r="R61" s="176"/>
      <c r="S61" s="176"/>
      <c r="T61" s="176"/>
      <c r="U61" s="176"/>
      <c r="V61" s="176"/>
      <c r="W61" s="176"/>
      <c r="X61" s="176"/>
      <c r="Y61" s="176"/>
      <c r="Z61" s="176"/>
      <c r="AA61" s="176"/>
    </row>
    <row r="62" spans="1:27" x14ac:dyDescent="0.3">
      <c r="A62" s="176"/>
      <c r="B62" s="315" t="s">
        <v>288</v>
      </c>
      <c r="C62" s="240">
        <v>0.88268011277797553</v>
      </c>
      <c r="D62" s="240">
        <v>0.87326696165191742</v>
      </c>
      <c r="E62" s="240">
        <v>-9.6354478954311068E-2</v>
      </c>
      <c r="F62" s="240">
        <v>0.87338127646994557</v>
      </c>
      <c r="G62" s="279">
        <v>-0.18024984769062799</v>
      </c>
      <c r="H62" s="240">
        <v>0.87515705311250713</v>
      </c>
      <c r="I62" s="240">
        <v>0.86032568467801629</v>
      </c>
      <c r="J62" s="240">
        <v>-0.13316180035052391</v>
      </c>
      <c r="K62" s="240">
        <v>0.85839924304915327</v>
      </c>
      <c r="L62" s="284">
        <v>-0.2389765981244085</v>
      </c>
      <c r="M62" s="240">
        <v>0.89349376114082002</v>
      </c>
      <c r="N62" s="240">
        <v>0.89037426614481407</v>
      </c>
      <c r="O62" s="240">
        <v>-4.4533403333770837E-2</v>
      </c>
      <c r="P62" s="240">
        <v>0.89026173716941159</v>
      </c>
      <c r="Q62" s="240">
        <v>-0.1052378532082366</v>
      </c>
      <c r="R62" s="176"/>
      <c r="S62" s="176"/>
      <c r="T62" s="176"/>
      <c r="U62" s="176"/>
      <c r="V62" s="176"/>
      <c r="W62" s="176"/>
      <c r="X62" s="176"/>
      <c r="Y62" s="176"/>
      <c r="Z62" s="176"/>
      <c r="AA62" s="176"/>
    </row>
    <row r="63" spans="1:27" x14ac:dyDescent="0.3">
      <c r="A63" s="176"/>
      <c r="B63" s="319" t="s">
        <v>6</v>
      </c>
      <c r="C63" s="240">
        <v>1</v>
      </c>
      <c r="D63" s="240">
        <v>1</v>
      </c>
      <c r="E63" s="240">
        <v>-8.6613870151364986E-2</v>
      </c>
      <c r="F63" s="240">
        <v>1</v>
      </c>
      <c r="G63" s="279">
        <v>-0.18035714285714285</v>
      </c>
      <c r="H63" s="240">
        <v>1</v>
      </c>
      <c r="I63" s="240">
        <v>1</v>
      </c>
      <c r="J63" s="240">
        <v>-0.11821816105082809</v>
      </c>
      <c r="K63" s="240">
        <v>1</v>
      </c>
      <c r="L63" s="284">
        <v>-0.23726868985936345</v>
      </c>
      <c r="M63" s="240">
        <v>1</v>
      </c>
      <c r="N63" s="240">
        <v>1</v>
      </c>
      <c r="O63" s="240">
        <v>-4.1185852331363168E-2</v>
      </c>
      <c r="P63" s="240">
        <v>1</v>
      </c>
      <c r="Q63" s="240">
        <v>-0.10512475538160469</v>
      </c>
      <c r="R63" s="176"/>
      <c r="S63" s="176"/>
      <c r="T63" s="176"/>
      <c r="U63" s="176"/>
      <c r="V63" s="176"/>
      <c r="W63" s="176"/>
      <c r="X63" s="176"/>
      <c r="Y63" s="176"/>
      <c r="Z63" s="176"/>
      <c r="AA63" s="176"/>
    </row>
    <row r="64" spans="1:27" x14ac:dyDescent="0.3">
      <c r="B64" s="320" t="s">
        <v>286</v>
      </c>
      <c r="C64" s="240">
        <v>1</v>
      </c>
      <c r="D64" s="240">
        <v>1</v>
      </c>
      <c r="E64" s="240">
        <v>-6.3965360523361312E-2</v>
      </c>
      <c r="F64" s="240">
        <v>1</v>
      </c>
      <c r="G64" s="279">
        <v>-9.5669179689082534E-2</v>
      </c>
      <c r="H64" s="240">
        <v>1</v>
      </c>
      <c r="I64" s="240">
        <v>1</v>
      </c>
      <c r="J64" s="240">
        <v>-9.6223678567657206E-2</v>
      </c>
      <c r="K64" s="240">
        <v>1</v>
      </c>
      <c r="L64" s="284">
        <v>-0.12589985526011449</v>
      </c>
      <c r="M64" s="240">
        <v>1</v>
      </c>
      <c r="N64" s="240">
        <v>1</v>
      </c>
      <c r="O64" s="240">
        <v>-2.7114855316865173E-2</v>
      </c>
      <c r="P64" s="240">
        <v>1</v>
      </c>
      <c r="Q64" s="240">
        <v>-6.3588100732823186E-2</v>
      </c>
      <c r="R64" s="176"/>
      <c r="S64" s="176"/>
      <c r="T64" s="176"/>
      <c r="U64" s="176"/>
      <c r="V64" s="176"/>
      <c r="W64" s="176"/>
      <c r="X64" s="176"/>
      <c r="Y64" s="176"/>
      <c r="Z64" s="176"/>
      <c r="AA64" s="176"/>
    </row>
    <row r="65" spans="1:27" x14ac:dyDescent="0.3">
      <c r="A65" s="176"/>
      <c r="B65" s="280"/>
      <c r="C65" s="176"/>
      <c r="D65" s="176"/>
      <c r="E65" s="176"/>
      <c r="F65" s="176"/>
      <c r="H65" s="176"/>
      <c r="I65" s="176"/>
      <c r="J65" s="176"/>
      <c r="K65" s="176"/>
      <c r="L65" s="280"/>
      <c r="N65" s="176"/>
      <c r="O65" s="176"/>
      <c r="P65" s="176"/>
      <c r="Q65" s="176"/>
      <c r="R65" s="176"/>
      <c r="S65" s="176"/>
      <c r="T65" s="176"/>
      <c r="U65" s="176"/>
      <c r="V65" s="176"/>
      <c r="W65" s="176"/>
      <c r="X65" s="176"/>
      <c r="Y65" s="176"/>
      <c r="Z65" s="176"/>
      <c r="AA65" s="176"/>
    </row>
    <row r="66" spans="1:27" x14ac:dyDescent="0.3">
      <c r="A66" s="294" t="s">
        <v>285</v>
      </c>
      <c r="B66" s="312" t="s">
        <v>289</v>
      </c>
      <c r="C66" s="269"/>
      <c r="D66" s="269"/>
      <c r="E66" s="269"/>
      <c r="F66" s="269"/>
      <c r="G66" s="278"/>
      <c r="H66" s="176"/>
      <c r="I66" s="176"/>
      <c r="J66" s="176"/>
      <c r="K66" s="176"/>
      <c r="L66" s="280"/>
      <c r="N66" s="176"/>
      <c r="O66" s="176"/>
      <c r="P66" s="176"/>
      <c r="Q66" s="176"/>
    </row>
    <row r="67" spans="1:27" x14ac:dyDescent="0.3">
      <c r="A67" s="270" t="s">
        <v>199</v>
      </c>
      <c r="B67" s="314" t="s">
        <v>56</v>
      </c>
      <c r="C67" s="240">
        <v>0.71553943320823299</v>
      </c>
      <c r="D67" s="240">
        <v>0.6980967291431055</v>
      </c>
      <c r="E67" s="240">
        <v>-7.8249964129897598E-2</v>
      </c>
      <c r="F67" s="240">
        <v>0.69607221292823895</v>
      </c>
      <c r="G67" s="279">
        <v>1.2297208481787678E-2</v>
      </c>
      <c r="H67" s="240">
        <v>0.85111716263656945</v>
      </c>
      <c r="I67" s="240">
        <v>0.84279069767441861</v>
      </c>
      <c r="J67" s="240">
        <v>-9.8931429540653482E-2</v>
      </c>
      <c r="K67" s="240">
        <v>0.83314388189526745</v>
      </c>
      <c r="L67" s="284">
        <v>9.6685319232677931E-3</v>
      </c>
      <c r="M67" s="240">
        <v>0.52871765195218545</v>
      </c>
      <c r="N67" s="240">
        <v>0.51533809385018947</v>
      </c>
      <c r="O67" s="240">
        <v>-3.2373916166435791E-2</v>
      </c>
      <c r="P67" s="240">
        <v>0.52056193894247715</v>
      </c>
      <c r="Q67" s="240">
        <v>1.7727112053729233E-2</v>
      </c>
    </row>
    <row r="68" spans="1:27" x14ac:dyDescent="0.3">
      <c r="A68" s="176"/>
      <c r="B68" s="314" t="s">
        <v>267</v>
      </c>
      <c r="C68" s="240">
        <v>0.28446056679176696</v>
      </c>
      <c r="D68" s="240">
        <v>0.3019032708568945</v>
      </c>
      <c r="E68" s="240">
        <v>2.7135409704584948E-3</v>
      </c>
      <c r="F68" s="240">
        <v>0.30392778707176099</v>
      </c>
      <c r="G68" s="279">
        <v>2.2049511418020876E-2</v>
      </c>
      <c r="H68" s="240">
        <v>0.14888283736343055</v>
      </c>
      <c r="I68" s="240">
        <v>0.15720930232558139</v>
      </c>
      <c r="J68" s="240">
        <v>-3.9137908237471902E-2</v>
      </c>
      <c r="K68" s="240">
        <v>0.16685611810473253</v>
      </c>
      <c r="L68" s="284">
        <v>8.4032842530159163E-2</v>
      </c>
      <c r="M68" s="240">
        <v>0.47128234804781455</v>
      </c>
      <c r="N68" s="240">
        <v>0.48466190614981053</v>
      </c>
      <c r="O68" s="240">
        <v>2.0932061932810192E-2</v>
      </c>
      <c r="P68" s="240">
        <v>0.47943806105752279</v>
      </c>
      <c r="Q68" s="240">
        <v>-3.3451101255355933E-3</v>
      </c>
    </row>
    <row r="69" spans="1:27" x14ac:dyDescent="0.3">
      <c r="A69" s="176"/>
      <c r="B69" s="319" t="s">
        <v>6</v>
      </c>
      <c r="C69" s="240">
        <v>1</v>
      </c>
      <c r="D69" s="240">
        <v>1</v>
      </c>
      <c r="E69" s="240">
        <v>-5.521903957960219E-2</v>
      </c>
      <c r="F69" s="240">
        <v>1</v>
      </c>
      <c r="G69" s="279">
        <v>1.5241460636623776E-2</v>
      </c>
      <c r="H69" s="240">
        <v>1</v>
      </c>
      <c r="I69" s="240">
        <v>1</v>
      </c>
      <c r="J69" s="240">
        <v>-9.0029200433085071E-2</v>
      </c>
      <c r="K69" s="240">
        <v>1</v>
      </c>
      <c r="L69" s="284">
        <v>2.1359293311700018E-2</v>
      </c>
      <c r="M69" s="240">
        <v>1</v>
      </c>
      <c r="N69" s="240">
        <v>1</v>
      </c>
      <c r="O69" s="240">
        <v>-7.2517496428377666E-3</v>
      </c>
      <c r="P69" s="240">
        <v>1</v>
      </c>
      <c r="Q69" s="240">
        <v>7.514208685514427E-3</v>
      </c>
    </row>
    <row r="70" spans="1:27" x14ac:dyDescent="0.3">
      <c r="A70" s="270" t="s">
        <v>198</v>
      </c>
      <c r="B70" s="314" t="s">
        <v>56</v>
      </c>
      <c r="C70" s="240">
        <v>0.67911064373169083</v>
      </c>
      <c r="D70" s="240">
        <v>0.66062724252491689</v>
      </c>
      <c r="E70" s="240">
        <v>-8.3578512701397337E-2</v>
      </c>
      <c r="F70" s="240">
        <v>0.64406856989907957</v>
      </c>
      <c r="G70" s="279">
        <v>-0.14808437365475677</v>
      </c>
      <c r="H70" s="240">
        <v>0.75051042537210799</v>
      </c>
      <c r="I70" s="240">
        <v>0.72804690125015936</v>
      </c>
      <c r="J70" s="240">
        <v>-0.11428571428571428</v>
      </c>
      <c r="K70" s="240">
        <v>0.72076687181142585</v>
      </c>
      <c r="L70" s="284">
        <v>-0.1827267374317679</v>
      </c>
      <c r="M70" s="240">
        <v>0.61493258277390028</v>
      </c>
      <c r="N70" s="240">
        <v>0.60347587805452974</v>
      </c>
      <c r="O70" s="240">
        <v>-4.9891758156796043E-2</v>
      </c>
      <c r="P70" s="240">
        <v>0.58539348161032467</v>
      </c>
      <c r="Q70" s="240">
        <v>-0.11265634281901259</v>
      </c>
    </row>
    <row r="71" spans="1:27" x14ac:dyDescent="0.3">
      <c r="A71" s="176"/>
      <c r="B71" s="314" t="s">
        <v>267</v>
      </c>
      <c r="C71" s="240">
        <v>0.32088935626830917</v>
      </c>
      <c r="D71" s="240">
        <v>0.33937275747508305</v>
      </c>
      <c r="E71" s="240">
        <v>-3.6750936329588016E-3</v>
      </c>
      <c r="F71" s="240">
        <v>0.35593143010092038</v>
      </c>
      <c r="G71" s="279">
        <v>-8.3546742475859317E-2</v>
      </c>
      <c r="H71" s="240">
        <v>0.24948957462789198</v>
      </c>
      <c r="I71" s="240">
        <v>0.27195309874984069</v>
      </c>
      <c r="J71" s="240">
        <v>-4.7489823609226595E-3</v>
      </c>
      <c r="K71" s="240">
        <v>0.2792331281885741</v>
      </c>
      <c r="L71" s="284">
        <v>-0.15237304021813225</v>
      </c>
      <c r="M71" s="240">
        <v>0.38506741722609972</v>
      </c>
      <c r="N71" s="240">
        <v>0.39652412194547026</v>
      </c>
      <c r="O71" s="240">
        <v>-3.0496839193994468E-3</v>
      </c>
      <c r="P71" s="240">
        <v>0.41460651838967538</v>
      </c>
      <c r="Q71" s="240">
        <v>-4.3532107251222987E-2</v>
      </c>
    </row>
    <row r="72" spans="1:27" x14ac:dyDescent="0.3">
      <c r="A72" s="176"/>
      <c r="B72" s="319" t="s">
        <v>6</v>
      </c>
      <c r="C72" s="240">
        <v>1</v>
      </c>
      <c r="D72" s="240">
        <v>1</v>
      </c>
      <c r="E72" s="240">
        <v>-5.7938355992889157E-2</v>
      </c>
      <c r="F72" s="240">
        <v>1</v>
      </c>
      <c r="G72" s="279">
        <v>-0.12618205980066446</v>
      </c>
      <c r="H72" s="240">
        <v>1</v>
      </c>
      <c r="I72" s="240">
        <v>1</v>
      </c>
      <c r="J72" s="240">
        <v>-8.6957441631668589E-2</v>
      </c>
      <c r="K72" s="240">
        <v>1</v>
      </c>
      <c r="L72" s="284">
        <v>-0.17447195541600527</v>
      </c>
      <c r="M72" s="240">
        <v>1</v>
      </c>
      <c r="N72" s="240">
        <v>1</v>
      </c>
      <c r="O72" s="240">
        <v>-3.1854401612688509E-2</v>
      </c>
      <c r="P72" s="240">
        <v>1</v>
      </c>
      <c r="Q72" s="240">
        <v>-8.5246916005342968E-2</v>
      </c>
    </row>
    <row r="73" spans="1:27" x14ac:dyDescent="0.3">
      <c r="A73" s="297" t="s">
        <v>185</v>
      </c>
      <c r="B73" s="314" t="s">
        <v>56</v>
      </c>
      <c r="C73" s="240">
        <v>0.80551947102632759</v>
      </c>
      <c r="D73" s="240">
        <v>0.79925295030495502</v>
      </c>
      <c r="E73" s="240">
        <v>-8.1282052611655872E-2</v>
      </c>
      <c r="F73" s="240">
        <v>0.78650785759515196</v>
      </c>
      <c r="G73" s="279">
        <v>-0.15171133136161472</v>
      </c>
      <c r="H73" s="240">
        <v>0.90531638568733763</v>
      </c>
      <c r="I73" s="240">
        <v>0.90106715339910193</v>
      </c>
      <c r="J73" s="240">
        <v>-0.12216088844282504</v>
      </c>
      <c r="K73" s="240">
        <v>0.89983391003460211</v>
      </c>
      <c r="L73" s="284">
        <v>-0.19206392603270867</v>
      </c>
      <c r="M73" s="240">
        <v>0.73237836038044501</v>
      </c>
      <c r="N73" s="240">
        <v>0.73056380270304977</v>
      </c>
      <c r="O73" s="240">
        <v>-4.4247437760053764E-2</v>
      </c>
      <c r="P73" s="240">
        <v>0.71760953895606661</v>
      </c>
      <c r="Q73" s="240">
        <v>-0.11813368630046327</v>
      </c>
    </row>
    <row r="74" spans="1:27" x14ac:dyDescent="0.3">
      <c r="A74" s="298"/>
      <c r="B74" s="314" t="s">
        <v>267</v>
      </c>
      <c r="C74" s="240">
        <v>0.19448052897367246</v>
      </c>
      <c r="D74" s="240">
        <v>0.20074704969504492</v>
      </c>
      <c r="E74" s="240">
        <v>-4.4243986254295535E-2</v>
      </c>
      <c r="F74" s="240">
        <v>0.21349214240484801</v>
      </c>
      <c r="G74" s="279">
        <v>-8.323595505617977E-2</v>
      </c>
      <c r="H74" s="240">
        <v>9.468361431266234E-2</v>
      </c>
      <c r="I74" s="240">
        <v>9.8932846600898072E-2</v>
      </c>
      <c r="J74" s="240">
        <v>-7.8439553562115363E-2</v>
      </c>
      <c r="K74" s="240">
        <v>0.10016608996539793</v>
      </c>
      <c r="L74" s="284">
        <v>-0.18087153367289191</v>
      </c>
      <c r="M74" s="240">
        <v>0.26762163961955499</v>
      </c>
      <c r="N74" s="240">
        <v>0.26943619729695018</v>
      </c>
      <c r="O74" s="240">
        <v>-3.5377167121953858E-2</v>
      </c>
      <c r="P74" s="240">
        <v>0.28239046104393339</v>
      </c>
      <c r="Q74" s="240">
        <v>-5.9049488293845508E-2</v>
      </c>
    </row>
    <row r="75" spans="1:27" x14ac:dyDescent="0.3">
      <c r="A75" s="298"/>
      <c r="B75" s="319" t="s">
        <v>6</v>
      </c>
      <c r="C75" s="240">
        <v>1</v>
      </c>
      <c r="D75" s="240">
        <v>1</v>
      </c>
      <c r="E75" s="240">
        <v>-7.4078869874314446E-2</v>
      </c>
      <c r="F75" s="240">
        <v>1</v>
      </c>
      <c r="G75" s="279">
        <v>-0.13796510159154066</v>
      </c>
      <c r="H75" s="240">
        <v>1</v>
      </c>
      <c r="I75" s="240">
        <v>1</v>
      </c>
      <c r="J75" s="240">
        <v>-0.11802119443374517</v>
      </c>
      <c r="K75" s="240">
        <v>1</v>
      </c>
      <c r="L75" s="284">
        <v>-0.19095663079627784</v>
      </c>
      <c r="M75" s="240">
        <v>1</v>
      </c>
      <c r="N75" s="240">
        <v>1</v>
      </c>
      <c r="O75" s="240">
        <v>-4.1873561388016269E-2</v>
      </c>
      <c r="P75" s="240">
        <v>1</v>
      </c>
      <c r="Q75" s="240">
        <v>-0.10221426466922014</v>
      </c>
    </row>
    <row r="76" spans="1:27" x14ac:dyDescent="0.3">
      <c r="A76" s="297" t="s">
        <v>186</v>
      </c>
      <c r="B76" s="314" t="s">
        <v>56</v>
      </c>
      <c r="C76" s="240">
        <v>0.48994580674196636</v>
      </c>
      <c r="D76" s="240">
        <v>0.46183156723466467</v>
      </c>
      <c r="E76" s="240">
        <v>-8.9228531696924074E-2</v>
      </c>
      <c r="F76" s="240">
        <v>0.4463812325235138</v>
      </c>
      <c r="G76" s="279">
        <v>-0.139083052010814</v>
      </c>
      <c r="H76" s="240">
        <v>0.57199476111838732</v>
      </c>
      <c r="I76" s="240">
        <v>0.54259137010142233</v>
      </c>
      <c r="J76" s="240">
        <v>-9.9912392481682058E-2</v>
      </c>
      <c r="K76" s="240">
        <v>0.53660446114646054</v>
      </c>
      <c r="L76" s="284">
        <v>-0.16610626907932574</v>
      </c>
      <c r="M76" s="240">
        <v>0.39013272742386879</v>
      </c>
      <c r="N76" s="240">
        <v>0.36741366487518068</v>
      </c>
      <c r="O76" s="240">
        <v>-7.0172946482474519E-2</v>
      </c>
      <c r="P76" s="240">
        <v>0.35238900258030076</v>
      </c>
      <c r="Q76" s="240">
        <v>-9.2426383531298936E-2</v>
      </c>
    </row>
    <row r="77" spans="1:27" x14ac:dyDescent="0.3">
      <c r="A77" s="176"/>
      <c r="B77" s="314" t="s">
        <v>267</v>
      </c>
      <c r="C77" s="240">
        <v>0.51005419325803369</v>
      </c>
      <c r="D77" s="240">
        <v>0.53816843276533533</v>
      </c>
      <c r="E77" s="240">
        <v>1.9473039215686275E-2</v>
      </c>
      <c r="F77" s="240">
        <v>0.5536187674764862</v>
      </c>
      <c r="G77" s="279">
        <v>-8.3712990900239218E-2</v>
      </c>
      <c r="H77" s="240">
        <v>0.42800523888161268</v>
      </c>
      <c r="I77" s="240">
        <v>0.45740862989857767</v>
      </c>
      <c r="J77" s="240">
        <v>1.4049652750059871E-2</v>
      </c>
      <c r="K77" s="240">
        <v>0.46339553885353946</v>
      </c>
      <c r="L77" s="284">
        <v>-0.14576609199926527</v>
      </c>
      <c r="M77" s="240">
        <v>0.60986727257613127</v>
      </c>
      <c r="N77" s="240">
        <v>0.63258633512481932</v>
      </c>
      <c r="O77" s="240">
        <v>2.4103228151480041E-2</v>
      </c>
      <c r="P77" s="240">
        <v>0.6476109974196993</v>
      </c>
      <c r="Q77" s="240">
        <v>-3.1255545696539488E-2</v>
      </c>
    </row>
    <row r="78" spans="1:27" x14ac:dyDescent="0.3">
      <c r="A78" s="176"/>
      <c r="B78" s="319" t="s">
        <v>6</v>
      </c>
      <c r="C78" s="240">
        <v>1</v>
      </c>
      <c r="D78" s="240">
        <v>1</v>
      </c>
      <c r="E78" s="240">
        <v>-3.3784839639211667E-2</v>
      </c>
      <c r="F78" s="240">
        <v>1</v>
      </c>
      <c r="G78" s="279">
        <v>-0.10928463300081512</v>
      </c>
      <c r="H78" s="240">
        <v>1</v>
      </c>
      <c r="I78" s="240">
        <v>1</v>
      </c>
      <c r="J78" s="240">
        <v>-5.1136040088833212E-2</v>
      </c>
      <c r="K78" s="240">
        <v>1</v>
      </c>
      <c r="L78" s="284">
        <v>-0.15680249654924083</v>
      </c>
      <c r="M78" s="240">
        <v>1</v>
      </c>
      <c r="N78" s="240">
        <v>1</v>
      </c>
      <c r="O78" s="240">
        <v>-1.2676992989553604E-2</v>
      </c>
      <c r="P78" s="240">
        <v>1</v>
      </c>
      <c r="Q78" s="240">
        <v>-5.3730547408893818E-2</v>
      </c>
    </row>
    <row r="79" spans="1:27" x14ac:dyDescent="0.3">
      <c r="A79" s="270" t="s">
        <v>200</v>
      </c>
      <c r="B79" s="314" t="s">
        <v>56</v>
      </c>
      <c r="C79" s="240">
        <v>0.72193781815032576</v>
      </c>
      <c r="D79" s="240">
        <v>0.71108301727770751</v>
      </c>
      <c r="E79" s="240">
        <v>-0.10034721990816334</v>
      </c>
      <c r="F79" s="240">
        <v>0.68134523557046545</v>
      </c>
      <c r="G79" s="279">
        <v>-0.21463494132985658</v>
      </c>
      <c r="H79" s="240">
        <v>0.81340458513502489</v>
      </c>
      <c r="I79" s="240">
        <v>0.8019892672094745</v>
      </c>
      <c r="J79" s="240">
        <v>-0.13059308518641111</v>
      </c>
      <c r="K79" s="240">
        <v>0.78238876219127562</v>
      </c>
      <c r="L79" s="284">
        <v>-0.25590973592219568</v>
      </c>
      <c r="M79" s="240">
        <v>0.59046345811051693</v>
      </c>
      <c r="N79" s="240">
        <v>0.5909124266144814</v>
      </c>
      <c r="O79" s="240">
        <v>-4.0456802383316781E-2</v>
      </c>
      <c r="P79" s="240">
        <v>0.56749812068612038</v>
      </c>
      <c r="Q79" s="240">
        <v>-0.14058327986256286</v>
      </c>
    </row>
    <row r="80" spans="1:27" x14ac:dyDescent="0.3">
      <c r="A80" s="176"/>
      <c r="B80" s="314" t="s">
        <v>267</v>
      </c>
      <c r="C80" s="240">
        <v>0.27806218184967429</v>
      </c>
      <c r="D80" s="240">
        <v>0.28891698272229244</v>
      </c>
      <c r="E80" s="240">
        <v>-5.095772844462132E-2</v>
      </c>
      <c r="F80" s="240">
        <v>0.3186547644295345</v>
      </c>
      <c r="G80" s="279">
        <v>-9.5992561260210038E-2</v>
      </c>
      <c r="H80" s="240">
        <v>0.18659541486497511</v>
      </c>
      <c r="I80" s="240">
        <v>0.19801073279052553</v>
      </c>
      <c r="J80" s="240">
        <v>-6.4273534169909496E-2</v>
      </c>
      <c r="K80" s="240">
        <v>0.21761123780872435</v>
      </c>
      <c r="L80" s="284">
        <v>-0.16176814167562265</v>
      </c>
      <c r="M80" s="240">
        <v>0.40953654188948307</v>
      </c>
      <c r="N80" s="240">
        <v>0.4090875733855186</v>
      </c>
      <c r="O80" s="240">
        <v>-4.2236985281484452E-2</v>
      </c>
      <c r="P80" s="240">
        <v>0.43250187931387957</v>
      </c>
      <c r="Q80" s="240">
        <v>-5.3906179926450803E-2</v>
      </c>
    </row>
    <row r="81" spans="1:27" x14ac:dyDescent="0.3">
      <c r="A81" s="176"/>
      <c r="B81" s="319" t="s">
        <v>6</v>
      </c>
      <c r="C81" s="240">
        <v>1</v>
      </c>
      <c r="D81" s="240">
        <v>1</v>
      </c>
      <c r="E81" s="240">
        <v>-8.6613870151364986E-2</v>
      </c>
      <c r="F81" s="240">
        <v>1</v>
      </c>
      <c r="G81" s="279">
        <v>-0.18035714285714285</v>
      </c>
      <c r="H81" s="240">
        <v>1</v>
      </c>
      <c r="I81" s="240">
        <v>1</v>
      </c>
      <c r="J81" s="240">
        <v>-0.11821816105082809</v>
      </c>
      <c r="K81" s="240">
        <v>1</v>
      </c>
      <c r="L81" s="284">
        <v>-0.23726868985936345</v>
      </c>
      <c r="M81" s="240">
        <v>1</v>
      </c>
      <c r="N81" s="240">
        <v>1</v>
      </c>
      <c r="O81" s="240">
        <v>-4.1185852331363168E-2</v>
      </c>
      <c r="P81" s="240">
        <v>1</v>
      </c>
      <c r="Q81" s="240">
        <v>-0.10512475538160469</v>
      </c>
    </row>
    <row r="82" spans="1:27" x14ac:dyDescent="0.3">
      <c r="A82" s="270"/>
      <c r="B82" s="320" t="s">
        <v>286</v>
      </c>
      <c r="C82" s="240">
        <v>1</v>
      </c>
      <c r="D82" s="240">
        <v>1</v>
      </c>
      <c r="E82" s="240">
        <v>-6.3965360523361312E-2</v>
      </c>
      <c r="F82" s="240">
        <v>1</v>
      </c>
      <c r="G82" s="279">
        <v>-9.5669179689082534E-2</v>
      </c>
      <c r="H82" s="240">
        <v>1</v>
      </c>
      <c r="I82" s="240">
        <v>1</v>
      </c>
      <c r="J82" s="240">
        <v>-9.6223678567657206E-2</v>
      </c>
      <c r="K82" s="240">
        <v>1</v>
      </c>
      <c r="L82" s="284">
        <v>-0.12589985526011449</v>
      </c>
      <c r="M82" s="240">
        <v>1</v>
      </c>
      <c r="N82" s="240">
        <v>1</v>
      </c>
      <c r="O82" s="240">
        <v>-2.7114855316865173E-2</v>
      </c>
      <c r="P82" s="240">
        <v>1</v>
      </c>
      <c r="Q82" s="240">
        <v>-6.3588100732823186E-2</v>
      </c>
      <c r="R82" s="176"/>
      <c r="S82" s="176"/>
      <c r="T82" s="176"/>
      <c r="U82" s="176"/>
      <c r="V82" s="176"/>
      <c r="W82" s="176"/>
      <c r="X82" s="176"/>
      <c r="Y82" s="176"/>
      <c r="Z82" s="176"/>
      <c r="AA82" s="176"/>
    </row>
    <row r="84" spans="1:27" ht="14.4" customHeight="1" x14ac:dyDescent="0.3">
      <c r="A84" s="294" t="s">
        <v>285</v>
      </c>
      <c r="B84" s="321" t="s">
        <v>30</v>
      </c>
      <c r="C84" s="176"/>
      <c r="D84" s="176"/>
      <c r="E84" s="176"/>
      <c r="F84" s="176"/>
      <c r="H84" s="176"/>
      <c r="I84" s="176"/>
      <c r="J84" s="176"/>
      <c r="K84" s="176"/>
      <c r="L84" s="280"/>
      <c r="N84" s="176"/>
      <c r="O84" s="176"/>
      <c r="P84" s="176"/>
      <c r="Q84" s="176"/>
      <c r="R84" s="176"/>
      <c r="S84" s="176"/>
      <c r="T84" s="176"/>
      <c r="U84" s="176"/>
      <c r="V84" s="176"/>
      <c r="W84" s="176"/>
      <c r="X84" s="176"/>
      <c r="Y84" s="176"/>
      <c r="Z84" s="176"/>
      <c r="AA84" s="176"/>
    </row>
    <row r="85" spans="1:27" x14ac:dyDescent="0.3">
      <c r="A85" s="270" t="s">
        <v>199</v>
      </c>
      <c r="B85" s="314" t="s">
        <v>31</v>
      </c>
      <c r="C85" s="240">
        <v>0.40226777545828912</v>
      </c>
      <c r="D85" s="240">
        <v>0.40072524721592806</v>
      </c>
      <c r="E85" s="240">
        <v>-5.8841878402903815E-2</v>
      </c>
      <c r="F85" s="240">
        <v>0.38348648584363382</v>
      </c>
      <c r="G85" s="279">
        <v>-2.843311538963713E-2</v>
      </c>
      <c r="H85" s="240">
        <v>0.42052560779553133</v>
      </c>
      <c r="I85" s="240">
        <v>0.42430142419325761</v>
      </c>
      <c r="J85" s="240">
        <v>-8.1858752301594728E-2</v>
      </c>
      <c r="K85" s="240">
        <v>0.39436023073067067</v>
      </c>
      <c r="L85" s="284">
        <v>-5.0713800135961933E-2</v>
      </c>
      <c r="M85" s="240">
        <v>0.37710906559126173</v>
      </c>
      <c r="N85" s="240">
        <v>0.37094688137569221</v>
      </c>
      <c r="O85" s="240">
        <v>-2.3473840694384501E-2</v>
      </c>
      <c r="P85" s="240">
        <v>0.36956344865617402</v>
      </c>
      <c r="Q85" s="240">
        <v>3.7567215851891864E-3</v>
      </c>
      <c r="R85" s="180"/>
      <c r="S85" s="176"/>
      <c r="T85" s="176"/>
      <c r="U85" s="176"/>
      <c r="V85" s="176"/>
      <c r="W85" s="176"/>
      <c r="X85" s="176"/>
      <c r="Y85" s="176"/>
      <c r="Z85" s="176"/>
      <c r="AA85" s="176"/>
    </row>
    <row r="86" spans="1:27" x14ac:dyDescent="0.3">
      <c r="A86" s="176"/>
      <c r="B86" s="314" t="s">
        <v>32</v>
      </c>
      <c r="C86" s="240">
        <v>0.5805566012266673</v>
      </c>
      <c r="D86" s="240">
        <v>0.58128041148321508</v>
      </c>
      <c r="E86" s="240">
        <v>-5.4041131778883943E-2</v>
      </c>
      <c r="F86" s="240">
        <v>0.59737011107851612</v>
      </c>
      <c r="G86" s="279">
        <v>4.3343095915640208E-2</v>
      </c>
      <c r="H86" s="240">
        <v>0.5628071787132124</v>
      </c>
      <c r="I86" s="240">
        <v>0.55764917973679462</v>
      </c>
      <c r="J86" s="240">
        <v>-9.8368874535088441E-2</v>
      </c>
      <c r="K86" s="240">
        <v>0.5856944160071168</v>
      </c>
      <c r="L86" s="284">
        <v>7.2725391817100291E-2</v>
      </c>
      <c r="M86" s="240">
        <v>0.6050147385934137</v>
      </c>
      <c r="N86" s="240">
        <v>0.61112831535995338</v>
      </c>
      <c r="O86" s="240">
        <v>2.7798119890600948E-3</v>
      </c>
      <c r="P86" s="240">
        <v>0.61231998698210943</v>
      </c>
      <c r="Q86" s="240">
        <v>9.4788142539904922E-3</v>
      </c>
      <c r="R86" s="180"/>
      <c r="S86" s="176"/>
      <c r="T86" s="176"/>
      <c r="U86" s="176"/>
      <c r="V86" s="176"/>
      <c r="W86" s="176"/>
      <c r="X86" s="176"/>
      <c r="Y86" s="176"/>
      <c r="Z86" s="176"/>
      <c r="AA86" s="176"/>
    </row>
    <row r="87" spans="1:27" x14ac:dyDescent="0.3">
      <c r="A87" s="176"/>
      <c r="B87" s="319" t="s">
        <v>6</v>
      </c>
      <c r="C87" s="240">
        <v>1</v>
      </c>
      <c r="D87" s="240">
        <v>1</v>
      </c>
      <c r="E87" s="240">
        <v>-5.521903957960219E-2</v>
      </c>
      <c r="F87" s="240">
        <v>1</v>
      </c>
      <c r="G87" s="279">
        <v>1.5241460636623776E-2</v>
      </c>
      <c r="H87" s="240">
        <v>1</v>
      </c>
      <c r="I87" s="240">
        <v>1</v>
      </c>
      <c r="J87" s="240">
        <v>-9.0029200433085071E-2</v>
      </c>
      <c r="K87" s="240">
        <v>1</v>
      </c>
      <c r="L87" s="284">
        <v>2.1359293311700018E-2</v>
      </c>
      <c r="M87" s="240">
        <v>1</v>
      </c>
      <c r="N87" s="240">
        <v>1</v>
      </c>
      <c r="O87" s="240">
        <v>-7.2517496428377666E-3</v>
      </c>
      <c r="P87" s="240">
        <v>1</v>
      </c>
      <c r="Q87" s="240">
        <v>7.514208685514427E-3</v>
      </c>
      <c r="R87" s="176"/>
      <c r="S87" s="176"/>
      <c r="T87" s="176"/>
      <c r="U87" s="176"/>
      <c r="V87" s="176"/>
      <c r="W87" s="176"/>
      <c r="X87" s="176"/>
      <c r="Y87" s="176"/>
      <c r="Z87" s="176"/>
      <c r="AA87" s="176"/>
    </row>
    <row r="88" spans="1:27" x14ac:dyDescent="0.3">
      <c r="A88" s="270" t="s">
        <v>198</v>
      </c>
      <c r="B88" s="314" t="s">
        <v>31</v>
      </c>
      <c r="C88" s="240">
        <v>0.41610205563484315</v>
      </c>
      <c r="D88" s="240">
        <v>0.41316411960132893</v>
      </c>
      <c r="E88" s="240">
        <v>-6.4589889702563977E-2</v>
      </c>
      <c r="F88" s="240">
        <v>0.39591026054371697</v>
      </c>
      <c r="G88" s="279">
        <v>-0.1626729622458235</v>
      </c>
      <c r="H88" s="240">
        <v>0.41241312189909973</v>
      </c>
      <c r="I88" s="240">
        <v>0.41389078775098775</v>
      </c>
      <c r="J88" s="240">
        <v>-8.3686033089649864E-2</v>
      </c>
      <c r="K88" s="240">
        <v>0.40290945326699462</v>
      </c>
      <c r="L88" s="284">
        <v>-0.1963748337882287</v>
      </c>
      <c r="M88" s="240">
        <v>0.41941787269649888</v>
      </c>
      <c r="N88" s="240">
        <v>0.41254812603127211</v>
      </c>
      <c r="O88" s="240">
        <v>-4.7711892265663081E-2</v>
      </c>
      <c r="P88" s="240">
        <v>0.39055579713646099</v>
      </c>
      <c r="Q88" s="240">
        <v>-0.13401104656699361</v>
      </c>
      <c r="R88" s="176"/>
      <c r="S88" s="176"/>
      <c r="T88" s="176"/>
      <c r="U88" s="176"/>
      <c r="V88" s="176"/>
      <c r="W88" s="176"/>
      <c r="X88" s="176"/>
      <c r="Y88" s="176"/>
      <c r="Z88" s="176"/>
      <c r="AA88" s="176"/>
    </row>
    <row r="89" spans="1:27" x14ac:dyDescent="0.3">
      <c r="A89" s="176"/>
      <c r="B89" s="314" t="s">
        <v>32</v>
      </c>
      <c r="C89" s="240">
        <v>0.56190690803475296</v>
      </c>
      <c r="D89" s="240">
        <v>0.5649116279069768</v>
      </c>
      <c r="E89" s="240">
        <v>-5.2900810979413598E-2</v>
      </c>
      <c r="F89" s="240">
        <v>0.58379920553328424</v>
      </c>
      <c r="G89" s="279">
        <v>-9.6966332310819206E-2</v>
      </c>
      <c r="H89" s="240">
        <v>0.56428186059304553</v>
      </c>
      <c r="I89" s="240">
        <v>0.56295983037690156</v>
      </c>
      <c r="J89" s="240">
        <v>-8.9096567368440793E-2</v>
      </c>
      <c r="K89" s="240">
        <v>0.57560297822471418</v>
      </c>
      <c r="L89" s="284">
        <v>-0.15593195920845468</v>
      </c>
      <c r="M89" s="240">
        <v>0.55977216971264476</v>
      </c>
      <c r="N89" s="240">
        <v>0.5665661585605406</v>
      </c>
      <c r="O89" s="240">
        <v>-2.01039596391989E-2</v>
      </c>
      <c r="P89" s="240">
        <v>0.59006941424683124</v>
      </c>
      <c r="Q89" s="240">
        <v>-4.7299581350599369E-2</v>
      </c>
      <c r="R89" s="176"/>
      <c r="S89" s="176"/>
      <c r="T89" s="176"/>
      <c r="U89" s="176"/>
      <c r="V89" s="176"/>
      <c r="W89" s="176"/>
      <c r="X89" s="176"/>
      <c r="Y89" s="176"/>
      <c r="Z89" s="176"/>
      <c r="AA89" s="176"/>
    </row>
    <row r="90" spans="1:27" x14ac:dyDescent="0.3">
      <c r="A90" s="176"/>
      <c r="B90" s="319" t="s">
        <v>6</v>
      </c>
      <c r="C90" s="240">
        <v>1</v>
      </c>
      <c r="D90" s="240">
        <v>1</v>
      </c>
      <c r="E90" s="240">
        <v>-5.7938355992889157E-2</v>
      </c>
      <c r="F90" s="240">
        <v>1</v>
      </c>
      <c r="G90" s="279">
        <v>-0.12618205980066446</v>
      </c>
      <c r="H90" s="240">
        <v>1</v>
      </c>
      <c r="I90" s="240">
        <v>1</v>
      </c>
      <c r="J90" s="240">
        <v>-8.6957441631668589E-2</v>
      </c>
      <c r="K90" s="240">
        <v>1</v>
      </c>
      <c r="L90" s="284">
        <v>-0.17447195541600527</v>
      </c>
      <c r="M90" s="240">
        <v>1</v>
      </c>
      <c r="N90" s="240">
        <v>1</v>
      </c>
      <c r="O90" s="240">
        <v>-3.1854401612688509E-2</v>
      </c>
      <c r="P90" s="240">
        <v>1</v>
      </c>
      <c r="Q90" s="240">
        <v>-8.5246916005342968E-2</v>
      </c>
      <c r="R90" s="176"/>
      <c r="S90" s="176"/>
      <c r="T90" s="176"/>
      <c r="U90" s="176"/>
      <c r="V90" s="176"/>
      <c r="W90" s="176"/>
      <c r="X90" s="176"/>
      <c r="Y90" s="176"/>
      <c r="Z90" s="176"/>
      <c r="AA90" s="176"/>
    </row>
    <row r="91" spans="1:27" x14ac:dyDescent="0.3">
      <c r="A91" s="297" t="s">
        <v>185</v>
      </c>
      <c r="B91" s="314" t="s">
        <v>31</v>
      </c>
      <c r="C91" s="240">
        <v>0.41685080219041215</v>
      </c>
      <c r="D91" s="240">
        <v>0.41321411815655562</v>
      </c>
      <c r="E91" s="240">
        <v>-8.215677825986753E-2</v>
      </c>
      <c r="F91" s="240">
        <v>0.38361705802008489</v>
      </c>
      <c r="G91" s="279">
        <v>-0.19970960064630233</v>
      </c>
      <c r="H91" s="240">
        <v>0.40486701628593719</v>
      </c>
      <c r="I91" s="240">
        <v>0.40829535401946182</v>
      </c>
      <c r="J91" s="240">
        <v>-0.11055276381909548</v>
      </c>
      <c r="K91" s="240">
        <v>0.38449826989619379</v>
      </c>
      <c r="L91" s="284">
        <v>-0.23811090998848117</v>
      </c>
      <c r="M91" s="240">
        <v>0.42563371310276937</v>
      </c>
      <c r="N91" s="240">
        <v>0.41653257182572961</v>
      </c>
      <c r="O91" s="240">
        <v>-6.2360763906603403E-2</v>
      </c>
      <c r="P91" s="240">
        <v>0.38308131169060661</v>
      </c>
      <c r="Q91" s="240">
        <v>-0.17431442251886245</v>
      </c>
      <c r="R91" s="176"/>
      <c r="S91" s="176"/>
      <c r="T91" s="176"/>
      <c r="U91" s="176"/>
      <c r="V91" s="176"/>
      <c r="W91" s="176"/>
      <c r="X91" s="176"/>
      <c r="Y91" s="176"/>
      <c r="Z91" s="176"/>
      <c r="AA91" s="176"/>
    </row>
    <row r="92" spans="1:27" x14ac:dyDescent="0.3">
      <c r="A92" s="298"/>
      <c r="B92" s="314" t="s">
        <v>32</v>
      </c>
      <c r="C92" s="240">
        <v>0.55764869030563013</v>
      </c>
      <c r="D92" s="240">
        <v>0.56123461691147281</v>
      </c>
      <c r="E92" s="240">
        <v>-6.8124789333732824E-2</v>
      </c>
      <c r="F92" s="240">
        <v>0.59366577877324178</v>
      </c>
      <c r="G92" s="279">
        <v>-8.815207780725022E-2</v>
      </c>
      <c r="H92" s="240">
        <v>0.56727208082723479</v>
      </c>
      <c r="I92" s="240">
        <v>0.56446032048195471</v>
      </c>
      <c r="J92" s="240">
        <v>-0.12239284097635711</v>
      </c>
      <c r="K92" s="240">
        <v>0.59199999999999997</v>
      </c>
      <c r="L92" s="284">
        <v>-0.15148389144580227</v>
      </c>
      <c r="M92" s="240">
        <v>0.55059571203150104</v>
      </c>
      <c r="N92" s="240">
        <v>0.55905838980425926</v>
      </c>
      <c r="O92" s="240">
        <v>-2.7147120301839169E-2</v>
      </c>
      <c r="P92" s="240">
        <v>0.59467851462903587</v>
      </c>
      <c r="Q92" s="240">
        <v>-4.5012296964946893E-2</v>
      </c>
      <c r="R92" s="176"/>
      <c r="S92" s="176"/>
      <c r="T92" s="176"/>
      <c r="U92" s="176"/>
      <c r="V92" s="176"/>
      <c r="W92" s="176"/>
      <c r="X92" s="176"/>
      <c r="Y92" s="176"/>
      <c r="Z92" s="176"/>
      <c r="AA92" s="176"/>
    </row>
    <row r="93" spans="1:27" x14ac:dyDescent="0.3">
      <c r="A93" s="298"/>
      <c r="B93" s="319" t="s">
        <v>6</v>
      </c>
      <c r="C93" s="240">
        <v>1</v>
      </c>
      <c r="D93" s="240">
        <v>1</v>
      </c>
      <c r="E93" s="240">
        <v>-7.4078869874314446E-2</v>
      </c>
      <c r="F93" s="240">
        <v>1</v>
      </c>
      <c r="G93" s="279">
        <v>-0.13796510159154066</v>
      </c>
      <c r="H93" s="240">
        <v>1</v>
      </c>
      <c r="I93" s="240">
        <v>1</v>
      </c>
      <c r="J93" s="240">
        <v>-0.11802119443374517</v>
      </c>
      <c r="K93" s="240">
        <v>1</v>
      </c>
      <c r="L93" s="284">
        <v>-0.19095663079627784</v>
      </c>
      <c r="M93" s="240">
        <v>1</v>
      </c>
      <c r="N93" s="240">
        <v>1</v>
      </c>
      <c r="O93" s="240">
        <v>-4.1873561388016269E-2</v>
      </c>
      <c r="P93" s="240">
        <v>1</v>
      </c>
      <c r="Q93" s="240">
        <v>-0.10221426466922014</v>
      </c>
    </row>
    <row r="94" spans="1:27" x14ac:dyDescent="0.3">
      <c r="A94" s="297" t="s">
        <v>186</v>
      </c>
      <c r="B94" s="314" t="s">
        <v>31</v>
      </c>
      <c r="C94" s="240">
        <v>0.41498159179412814</v>
      </c>
      <c r="D94" s="240">
        <v>0.41309241936109925</v>
      </c>
      <c r="E94" s="240">
        <v>-3.818346136466335E-2</v>
      </c>
      <c r="F94" s="240">
        <v>0.41297163815956711</v>
      </c>
      <c r="G94" s="279">
        <v>-0.10954506303343513</v>
      </c>
      <c r="H94" s="240">
        <v>0.42111497067365183</v>
      </c>
      <c r="I94" s="240">
        <v>0.41988837544259738</v>
      </c>
      <c r="J94" s="240">
        <v>-5.3899826914755519E-2</v>
      </c>
      <c r="K94" s="240">
        <v>0.42184452890350316</v>
      </c>
      <c r="L94" s="284">
        <v>-0.15287425320870138</v>
      </c>
      <c r="M94" s="240">
        <v>0.40752029704342041</v>
      </c>
      <c r="N94" s="240">
        <v>0.4051471310497734</v>
      </c>
      <c r="O94" s="240">
        <v>-1.842659957843204E-2</v>
      </c>
      <c r="P94" s="240">
        <v>0.40372808968769464</v>
      </c>
      <c r="Q94" s="240">
        <v>-5.7044887780548628E-2</v>
      </c>
    </row>
    <row r="95" spans="1:27" x14ac:dyDescent="0.3">
      <c r="A95" s="176"/>
      <c r="B95" s="314" t="s">
        <v>32</v>
      </c>
      <c r="C95" s="240">
        <v>0.56827912965752614</v>
      </c>
      <c r="D95" s="240">
        <v>0.57018463170696998</v>
      </c>
      <c r="E95" s="240">
        <v>-3.0545014574052686E-2</v>
      </c>
      <c r="F95" s="240">
        <v>0.57010567599956419</v>
      </c>
      <c r="G95" s="279">
        <v>-0.10940797385917539</v>
      </c>
      <c r="H95" s="240">
        <v>0.56083366550879787</v>
      </c>
      <c r="I95" s="240">
        <v>0.56135149732941247</v>
      </c>
      <c r="J95" s="240">
        <v>-5.0259930143773862E-2</v>
      </c>
      <c r="K95" s="240">
        <v>0.55873937737541102</v>
      </c>
      <c r="L95" s="284">
        <v>-0.16072612200389147</v>
      </c>
      <c r="M95" s="240">
        <v>0.57733658455485048</v>
      </c>
      <c r="N95" s="240">
        <v>0.58051162594894967</v>
      </c>
      <c r="O95" s="240">
        <v>-7.2472462863862157E-3</v>
      </c>
      <c r="P95" s="240">
        <v>0.5819467924192544</v>
      </c>
      <c r="Q95" s="240">
        <v>-5.1391138291957746E-2</v>
      </c>
    </row>
    <row r="96" spans="1:27" x14ac:dyDescent="0.3">
      <c r="A96" s="176"/>
      <c r="B96" s="319" t="s">
        <v>6</v>
      </c>
      <c r="C96" s="240">
        <v>1</v>
      </c>
      <c r="D96" s="240">
        <v>1</v>
      </c>
      <c r="E96" s="240">
        <v>-3.3784839639211667E-2</v>
      </c>
      <c r="F96" s="240">
        <v>1</v>
      </c>
      <c r="G96" s="279">
        <v>-0.10928463300081512</v>
      </c>
      <c r="H96" s="240">
        <v>1</v>
      </c>
      <c r="I96" s="240">
        <v>1</v>
      </c>
      <c r="J96" s="240">
        <v>-5.1136040088833212E-2</v>
      </c>
      <c r="K96" s="240">
        <v>1</v>
      </c>
      <c r="L96" s="284">
        <v>-0.15680249654924083</v>
      </c>
      <c r="M96" s="240">
        <v>1</v>
      </c>
      <c r="N96" s="240">
        <v>1</v>
      </c>
      <c r="O96" s="240">
        <v>-1.2676992989553604E-2</v>
      </c>
      <c r="P96" s="240">
        <v>1</v>
      </c>
      <c r="Q96" s="240">
        <v>-5.3730547408893818E-2</v>
      </c>
    </row>
    <row r="97" spans="1:17" x14ac:dyDescent="0.3">
      <c r="A97" s="270" t="s">
        <v>200</v>
      </c>
      <c r="B97" s="314" t="s">
        <v>31</v>
      </c>
      <c r="C97" s="240">
        <v>0.42797413419809277</v>
      </c>
      <c r="D97" s="240">
        <v>0.42089654445849134</v>
      </c>
      <c r="E97" s="240">
        <v>-0.10171892390192352</v>
      </c>
      <c r="F97" s="240">
        <v>0.40019023013990912</v>
      </c>
      <c r="G97" s="279">
        <v>-0.22068007459044092</v>
      </c>
      <c r="H97" s="240">
        <v>0.42190584971852818</v>
      </c>
      <c r="I97" s="240">
        <v>0.41621021465581048</v>
      </c>
      <c r="J97" s="240">
        <v>-0.13012201960822231</v>
      </c>
      <c r="K97" s="240">
        <v>0.40595128341986508</v>
      </c>
      <c r="L97" s="284">
        <v>-0.256068824470923</v>
      </c>
      <c r="M97" s="240">
        <v>0.43669668824467583</v>
      </c>
      <c r="N97" s="240">
        <v>0.42709148727984342</v>
      </c>
      <c r="O97" s="240">
        <v>-6.2275095332724635E-2</v>
      </c>
      <c r="P97" s="240">
        <v>0.39369917310189301</v>
      </c>
      <c r="Q97" s="240">
        <v>-0.17509092471147514</v>
      </c>
    </row>
    <row r="98" spans="1:17" x14ac:dyDescent="0.3">
      <c r="A98" s="176"/>
      <c r="B98" s="314" t="s">
        <v>32</v>
      </c>
      <c r="C98" s="240">
        <v>0.55377642632384216</v>
      </c>
      <c r="D98" s="240">
        <v>0.5583702064896755</v>
      </c>
      <c r="E98" s="240">
        <v>-7.9036994561156579E-2</v>
      </c>
      <c r="F98" s="240">
        <v>0.57946928361642924</v>
      </c>
      <c r="G98" s="279">
        <v>-0.14938538315676267</v>
      </c>
      <c r="H98" s="240">
        <v>0.55968834135595991</v>
      </c>
      <c r="I98" s="240">
        <v>0.56212990377498151</v>
      </c>
      <c r="J98" s="240">
        <v>-0.11437151061937872</v>
      </c>
      <c r="K98" s="240">
        <v>0.57303847833470811</v>
      </c>
      <c r="L98" s="284">
        <v>-0.22246728664307464</v>
      </c>
      <c r="M98" s="240">
        <v>0.5452786377708978</v>
      </c>
      <c r="N98" s="240">
        <v>0.55340019569471621</v>
      </c>
      <c r="O98" s="240">
        <v>-2.6904961610426478E-2</v>
      </c>
      <c r="P98" s="240">
        <v>0.5867149593384815</v>
      </c>
      <c r="Q98" s="240">
        <v>-5.1253149449675107E-2</v>
      </c>
    </row>
    <row r="99" spans="1:17" x14ac:dyDescent="0.3">
      <c r="A99" s="176"/>
      <c r="B99" s="319" t="s">
        <v>6</v>
      </c>
      <c r="C99" s="240">
        <v>1</v>
      </c>
      <c r="D99" s="240">
        <v>1</v>
      </c>
      <c r="E99" s="240">
        <v>-8.6613870151364986E-2</v>
      </c>
      <c r="F99" s="240">
        <v>1</v>
      </c>
      <c r="G99" s="279">
        <v>-0.18035714285714285</v>
      </c>
      <c r="H99" s="240">
        <v>1</v>
      </c>
      <c r="I99" s="240">
        <v>1</v>
      </c>
      <c r="J99" s="240">
        <v>-0.11821816105082809</v>
      </c>
      <c r="K99" s="240">
        <v>1</v>
      </c>
      <c r="L99" s="284">
        <v>-0.23726868985936345</v>
      </c>
      <c r="M99" s="240">
        <v>1</v>
      </c>
      <c r="N99" s="240">
        <v>1</v>
      </c>
      <c r="O99" s="240">
        <v>-4.1185852331363168E-2</v>
      </c>
      <c r="P99" s="240">
        <v>1</v>
      </c>
      <c r="Q99" s="240">
        <v>-0.10512475538160469</v>
      </c>
    </row>
    <row r="100" spans="1:17" x14ac:dyDescent="0.3">
      <c r="B100" s="320" t="s">
        <v>286</v>
      </c>
      <c r="C100" s="240">
        <v>1</v>
      </c>
      <c r="D100" s="240">
        <v>1</v>
      </c>
      <c r="E100" s="240">
        <v>-6.3965360523361312E-2</v>
      </c>
      <c r="F100" s="240">
        <v>1</v>
      </c>
      <c r="G100" s="279">
        <v>-9.5669179689082534E-2</v>
      </c>
      <c r="H100" s="240">
        <v>1</v>
      </c>
      <c r="I100" s="240">
        <v>1</v>
      </c>
      <c r="J100" s="240">
        <v>-9.6223678567657206E-2</v>
      </c>
      <c r="K100" s="240">
        <v>1</v>
      </c>
      <c r="L100" s="284">
        <v>-0.12589985526011449</v>
      </c>
      <c r="M100" s="240">
        <v>1</v>
      </c>
      <c r="N100" s="240">
        <v>1</v>
      </c>
      <c r="O100" s="240">
        <v>-2.7114855316865173E-2</v>
      </c>
      <c r="P100" s="240">
        <v>1</v>
      </c>
      <c r="Q100" s="240">
        <v>-6.3588100732823186E-2</v>
      </c>
    </row>
    <row r="102" spans="1:17" x14ac:dyDescent="0.3">
      <c r="A102" s="294" t="s">
        <v>285</v>
      </c>
      <c r="B102" s="321" t="s">
        <v>70</v>
      </c>
      <c r="C102" s="176"/>
      <c r="D102" s="176"/>
      <c r="E102" s="176"/>
      <c r="F102" s="176"/>
      <c r="H102" s="176"/>
      <c r="I102" s="176"/>
      <c r="J102" s="176"/>
      <c r="K102" s="176"/>
      <c r="L102" s="280"/>
      <c r="N102" s="176"/>
      <c r="O102" s="176"/>
      <c r="P102" s="176"/>
      <c r="Q102" s="176"/>
    </row>
    <row r="103" spans="1:17" x14ac:dyDescent="0.3">
      <c r="A103" s="270" t="s">
        <v>199</v>
      </c>
      <c r="B103" s="314" t="s">
        <v>34</v>
      </c>
      <c r="C103" s="240">
        <v>0.21798630360965668</v>
      </c>
      <c r="D103" s="240">
        <v>0.21369437390075946</v>
      </c>
      <c r="E103" s="240">
        <v>-7.3820820541445717E-2</v>
      </c>
      <c r="F103" s="240">
        <v>0.22654546607784218</v>
      </c>
      <c r="G103" s="279">
        <v>7.6295766159409376E-2</v>
      </c>
      <c r="H103" s="240">
        <v>0.32640178483546051</v>
      </c>
      <c r="I103" s="240">
        <v>0.33128537948440601</v>
      </c>
      <c r="J103" s="240">
        <v>-7.6414297776526877E-2</v>
      </c>
      <c r="K103" s="240">
        <v>0.35177954912911175</v>
      </c>
      <c r="L103" s="284">
        <v>8.4543218475871221E-2</v>
      </c>
      <c r="M103" s="240">
        <v>6.8593232905944268E-2</v>
      </c>
      <c r="N103" s="240">
        <v>6.5168682599825126E-2</v>
      </c>
      <c r="O103" s="240">
        <v>-5.6815185868705508E-2</v>
      </c>
      <c r="P103" s="240">
        <v>6.6192357413417474E-2</v>
      </c>
      <c r="Q103" s="240">
        <v>2.3340321453529E-2</v>
      </c>
    </row>
    <row r="104" spans="1:17" x14ac:dyDescent="0.3">
      <c r="A104" s="176"/>
      <c r="B104" s="314" t="s">
        <v>35</v>
      </c>
      <c r="C104" s="240">
        <v>0.32857648038511117</v>
      </c>
      <c r="D104" s="240">
        <v>0.33195957612077259</v>
      </c>
      <c r="E104" s="240">
        <v>-4.549136693977688E-2</v>
      </c>
      <c r="F104" s="240">
        <v>0.31788197610345126</v>
      </c>
      <c r="G104" s="279">
        <v>-2.781246590123786E-2</v>
      </c>
      <c r="H104" s="240">
        <v>0.37519603661537454</v>
      </c>
      <c r="I104" s="240">
        <v>0.38558500090138814</v>
      </c>
      <c r="J104" s="240">
        <v>-6.4832627933820705E-2</v>
      </c>
      <c r="K104" s="240">
        <v>0.36453045461284833</v>
      </c>
      <c r="L104" s="284">
        <v>-3.4411176151558788E-2</v>
      </c>
      <c r="M104" s="240">
        <v>0.2643362207714704</v>
      </c>
      <c r="N104" s="240">
        <v>0.26422690177790731</v>
      </c>
      <c r="O104" s="240">
        <v>-7.6623110077307247E-3</v>
      </c>
      <c r="P104" s="240">
        <v>0.25815200195268356</v>
      </c>
      <c r="Q104" s="240">
        <v>-1.5649775939331267E-2</v>
      </c>
    </row>
    <row r="105" spans="1:17" x14ac:dyDescent="0.3">
      <c r="A105" s="176"/>
      <c r="B105" s="314" t="s">
        <v>36</v>
      </c>
      <c r="C105" s="240">
        <v>0.17786295244287784</v>
      </c>
      <c r="D105" s="240">
        <v>0.18039417709394004</v>
      </c>
      <c r="E105" s="240">
        <v>-4.1773559090131689E-2</v>
      </c>
      <c r="F105" s="240">
        <v>0.17545807004051472</v>
      </c>
      <c r="G105" s="279">
        <v>-1.2538485565124269E-2</v>
      </c>
      <c r="H105" s="240">
        <v>0.13037173135601562</v>
      </c>
      <c r="I105" s="240">
        <v>0.13197764557418423</v>
      </c>
      <c r="J105" s="240">
        <v>-7.882021340849607E-2</v>
      </c>
      <c r="K105" s="240">
        <v>0.12830686896785445</v>
      </c>
      <c r="L105" s="284">
        <v>-7.0484100098349911E-3</v>
      </c>
      <c r="M105" s="240">
        <v>0.24330433839087112</v>
      </c>
      <c r="N105" s="240">
        <v>0.24154765374526377</v>
      </c>
      <c r="O105" s="240">
        <v>-1.4419503493384866E-2</v>
      </c>
      <c r="P105" s="240">
        <v>0.23583174376452082</v>
      </c>
      <c r="Q105" s="240">
        <v>-1.6327300150829564E-2</v>
      </c>
    </row>
    <row r="106" spans="1:17" x14ac:dyDescent="0.3">
      <c r="A106" s="176"/>
      <c r="B106" s="314" t="s">
        <v>72</v>
      </c>
      <c r="C106" s="240">
        <v>0.25952416260756156</v>
      </c>
      <c r="D106" s="240">
        <v>0.273641972575835</v>
      </c>
      <c r="E106" s="240">
        <v>-3.8240637636992323E-3</v>
      </c>
      <c r="F106" s="240">
        <v>0.27941281406835966</v>
      </c>
      <c r="G106" s="279">
        <v>3.6651909811592713E-2</v>
      </c>
      <c r="H106" s="240">
        <v>0.1476295154040487</v>
      </c>
      <c r="I106" s="240">
        <v>0.15099332972778079</v>
      </c>
      <c r="J106" s="240">
        <v>-6.9295048448751007E-2</v>
      </c>
      <c r="K106" s="240">
        <v>0.1550301121881994</v>
      </c>
      <c r="L106" s="284">
        <v>4.8665170256459236E-2</v>
      </c>
      <c r="M106" s="240">
        <v>0.41371141291570973</v>
      </c>
      <c r="N106" s="240">
        <v>0.42855581463130282</v>
      </c>
      <c r="O106" s="240">
        <v>2.83691043406041E-2</v>
      </c>
      <c r="P106" s="240">
        <v>0.43867579124366057</v>
      </c>
      <c r="Q106" s="240">
        <v>3.1305789339454222E-2</v>
      </c>
    </row>
    <row r="107" spans="1:17" x14ac:dyDescent="0.3">
      <c r="A107" s="176"/>
      <c r="B107" s="319" t="s">
        <v>6</v>
      </c>
      <c r="C107" s="240">
        <v>1</v>
      </c>
      <c r="D107" s="240">
        <v>1</v>
      </c>
      <c r="E107" s="240">
        <v>-5.521903957960219E-2</v>
      </c>
      <c r="F107" s="240">
        <v>1</v>
      </c>
      <c r="G107" s="279">
        <v>1.5241460636623776E-2</v>
      </c>
      <c r="H107" s="240">
        <v>1</v>
      </c>
      <c r="I107" s="240">
        <v>1</v>
      </c>
      <c r="J107" s="240">
        <v>-9.0029200433085071E-2</v>
      </c>
      <c r="K107" s="240">
        <v>1</v>
      </c>
      <c r="L107" s="284">
        <v>2.1359293311700018E-2</v>
      </c>
      <c r="M107" s="240">
        <v>1</v>
      </c>
      <c r="N107" s="240">
        <v>1</v>
      </c>
      <c r="O107" s="240">
        <v>-7.2517496428377666E-3</v>
      </c>
      <c r="P107" s="240">
        <v>1</v>
      </c>
      <c r="Q107" s="240">
        <v>7.514208685514427E-3</v>
      </c>
    </row>
    <row r="108" spans="1:17" x14ac:dyDescent="0.3">
      <c r="A108" s="270" t="s">
        <v>198</v>
      </c>
      <c r="B108" s="314" t="s">
        <v>34</v>
      </c>
      <c r="C108" s="240">
        <v>0.25326122336563262</v>
      </c>
      <c r="D108" s="240">
        <v>0.25540465116279071</v>
      </c>
      <c r="E108" s="240">
        <v>-4.9965397923875429E-2</v>
      </c>
      <c r="F108" s="240">
        <v>0.23771040289073953</v>
      </c>
      <c r="G108" s="279">
        <v>-0.18671953046953046</v>
      </c>
      <c r="H108" s="240">
        <v>0.43242814374424782</v>
      </c>
      <c r="I108" s="240">
        <v>0.45099584052648045</v>
      </c>
      <c r="J108" s="240">
        <v>-4.7753015142989942E-2</v>
      </c>
      <c r="K108" s="240">
        <v>0.44244601792268123</v>
      </c>
      <c r="L108" s="284">
        <v>-0.19012202954399487</v>
      </c>
      <c r="M108" s="240">
        <v>9.2216115474583041E-2</v>
      </c>
      <c r="N108" s="240">
        <v>8.9602812917419658E-2</v>
      </c>
      <c r="O108" s="240">
        <v>-5.9290575376366263E-2</v>
      </c>
      <c r="P108" s="240">
        <v>8.1085288796551303E-2</v>
      </c>
      <c r="Q108" s="240">
        <v>-0.17220212649347802</v>
      </c>
    </row>
    <row r="109" spans="1:17" x14ac:dyDescent="0.3">
      <c r="A109" s="176"/>
      <c r="B109" s="314" t="s">
        <v>35</v>
      </c>
      <c r="C109" s="240">
        <v>0.25495380455194172</v>
      </c>
      <c r="D109" s="240">
        <v>0.2560372093023256</v>
      </c>
      <c r="E109" s="240">
        <v>-5.3935144265708168E-2</v>
      </c>
      <c r="F109" s="240">
        <v>0.24450230249350619</v>
      </c>
      <c r="G109" s="279">
        <v>-0.16554902734237134</v>
      </c>
      <c r="H109" s="240">
        <v>0.26970030361053221</v>
      </c>
      <c r="I109" s="240">
        <v>0.27609519285358419</v>
      </c>
      <c r="J109" s="240">
        <v>-6.5308203730216327E-2</v>
      </c>
      <c r="K109" s="240">
        <v>0.27171037396228798</v>
      </c>
      <c r="L109" s="284">
        <v>-0.18758261818334418</v>
      </c>
      <c r="M109" s="240">
        <v>0.24169883802749939</v>
      </c>
      <c r="N109" s="240">
        <v>0.2390341400172861</v>
      </c>
      <c r="O109" s="240">
        <v>-4.2528079941774689E-2</v>
      </c>
      <c r="P109" s="240">
        <v>0.22368781304858998</v>
      </c>
      <c r="Q109" s="240">
        <v>-0.1439753466872111</v>
      </c>
    </row>
    <row r="110" spans="1:17" x14ac:dyDescent="0.3">
      <c r="A110" s="176"/>
      <c r="B110" s="314" t="s">
        <v>36</v>
      </c>
      <c r="C110" s="240">
        <v>0.17937104083727684</v>
      </c>
      <c r="D110" s="240">
        <v>0.18109767441860466</v>
      </c>
      <c r="E110" s="240">
        <v>-4.8870028894875697E-2</v>
      </c>
      <c r="F110" s="240">
        <v>0.18406869156320146</v>
      </c>
      <c r="G110" s="279">
        <v>-0.11184654671402154</v>
      </c>
      <c r="H110" s="240">
        <v>0.11545134297411376</v>
      </c>
      <c r="I110" s="240">
        <v>0.11282137436420304</v>
      </c>
      <c r="J110" s="240">
        <v>-0.10775644843542402</v>
      </c>
      <c r="K110" s="240">
        <v>0.11517813910077825</v>
      </c>
      <c r="L110" s="284">
        <v>-0.15722721437740694</v>
      </c>
      <c r="M110" s="240">
        <v>0.23682559001958808</v>
      </c>
      <c r="N110" s="240">
        <v>0.23897521018307535</v>
      </c>
      <c r="O110" s="240">
        <v>-2.3066730908214889E-2</v>
      </c>
      <c r="P110" s="240">
        <v>0.23677076119459073</v>
      </c>
      <c r="Q110" s="240">
        <v>-9.3685140661282695E-2</v>
      </c>
    </row>
    <row r="111" spans="1:17" x14ac:dyDescent="0.3">
      <c r="A111" s="176"/>
      <c r="B111" s="314" t="s">
        <v>72</v>
      </c>
      <c r="C111" s="240">
        <v>0.2939232329302186</v>
      </c>
      <c r="D111" s="240">
        <v>0.30711760797342191</v>
      </c>
      <c r="E111" s="240">
        <v>-1.564869239287844E-2</v>
      </c>
      <c r="F111" s="240">
        <v>0.33326540419862882</v>
      </c>
      <c r="G111" s="279">
        <v>-5.1785760646629687E-2</v>
      </c>
      <c r="H111" s="240">
        <v>0.15343968517597775</v>
      </c>
      <c r="I111" s="240">
        <v>0.15975159021654753</v>
      </c>
      <c r="J111" s="240">
        <v>-4.9398462546106379E-2</v>
      </c>
      <c r="K111" s="240">
        <v>0.17029354179970668</v>
      </c>
      <c r="L111" s="284">
        <v>-0.11999564838990426</v>
      </c>
      <c r="M111" s="240">
        <v>0.42019759237776466</v>
      </c>
      <c r="N111" s="240">
        <v>0.43203916869647208</v>
      </c>
      <c r="O111" s="240">
        <v>-4.571118226768197E-3</v>
      </c>
      <c r="P111" s="240">
        <v>0.45794076436198483</v>
      </c>
      <c r="Q111" s="240">
        <v>-3.0405674210304965E-2</v>
      </c>
    </row>
    <row r="112" spans="1:17" x14ac:dyDescent="0.3">
      <c r="A112" s="176"/>
      <c r="B112" s="319" t="s">
        <v>6</v>
      </c>
      <c r="C112" s="240">
        <v>1</v>
      </c>
      <c r="D112" s="240">
        <v>1</v>
      </c>
      <c r="E112" s="240">
        <v>-5.7938355992889157E-2</v>
      </c>
      <c r="F112" s="240">
        <v>1</v>
      </c>
      <c r="G112" s="279">
        <v>-0.12618205980066446</v>
      </c>
      <c r="H112" s="240">
        <v>1</v>
      </c>
      <c r="I112" s="240">
        <v>1</v>
      </c>
      <c r="J112" s="240">
        <v>-8.6957441631668589E-2</v>
      </c>
      <c r="K112" s="240">
        <v>1</v>
      </c>
      <c r="L112" s="284">
        <v>-0.17447195541600527</v>
      </c>
      <c r="M112" s="240">
        <v>1</v>
      </c>
      <c r="N112" s="240">
        <v>1</v>
      </c>
      <c r="O112" s="240">
        <v>-3.1854401612688509E-2</v>
      </c>
      <c r="P112" s="240">
        <v>1</v>
      </c>
      <c r="Q112" s="240">
        <v>-8.5246916005342968E-2</v>
      </c>
    </row>
    <row r="113" spans="1:18" x14ac:dyDescent="0.3">
      <c r="A113" s="297" t="s">
        <v>185</v>
      </c>
      <c r="B113" s="314" t="s">
        <v>34</v>
      </c>
      <c r="C113" s="240">
        <v>0.1975756765675189</v>
      </c>
      <c r="D113" s="240">
        <v>0.19746742935508318</v>
      </c>
      <c r="E113" s="240">
        <v>-7.4586160969112705E-2</v>
      </c>
      <c r="F113" s="240">
        <v>0.17384569493796084</v>
      </c>
      <c r="G113" s="279">
        <v>-0.24108468690745435</v>
      </c>
      <c r="H113" s="240">
        <v>0.35007357806682271</v>
      </c>
      <c r="I113" s="240">
        <v>0.36774800398642821</v>
      </c>
      <c r="J113" s="240">
        <v>-7.3492072448231111E-2</v>
      </c>
      <c r="K113" s="240">
        <v>0.34582698961937719</v>
      </c>
      <c r="L113" s="284">
        <v>-0.23918272890594075</v>
      </c>
      <c r="M113" s="240">
        <v>8.5810038073454262E-2</v>
      </c>
      <c r="N113" s="240">
        <v>8.2587312739387617E-2</v>
      </c>
      <c r="O113" s="240">
        <v>-7.7857444116406577E-2</v>
      </c>
      <c r="P113" s="240">
        <v>6.9287018571344422E-2</v>
      </c>
      <c r="Q113" s="240">
        <v>-0.24679839004756679</v>
      </c>
    </row>
    <row r="114" spans="1:18" x14ac:dyDescent="0.3">
      <c r="A114" s="298"/>
      <c r="B114" s="314" t="s">
        <v>35</v>
      </c>
      <c r="C114" s="240">
        <v>0.252757855868876</v>
      </c>
      <c r="D114" s="240">
        <v>0.25004962286621674</v>
      </c>
      <c r="E114" s="240">
        <v>-8.3999867794817551E-2</v>
      </c>
      <c r="F114" s="240">
        <v>0.23596858008571922</v>
      </c>
      <c r="G114" s="279">
        <v>-0.18650886719948043</v>
      </c>
      <c r="H114" s="240">
        <v>0.26661926066388159</v>
      </c>
      <c r="I114" s="240">
        <v>0.26658678879768877</v>
      </c>
      <c r="J114" s="240">
        <v>-0.11812861164616981</v>
      </c>
      <c r="K114" s="240">
        <v>0.26177162629757783</v>
      </c>
      <c r="L114" s="284">
        <v>-0.20556979039778217</v>
      </c>
      <c r="M114" s="240">
        <v>0.24259883897679402</v>
      </c>
      <c r="N114" s="240">
        <v>0.23889279211900066</v>
      </c>
      <c r="O114" s="240">
        <v>-5.6510323427616659E-2</v>
      </c>
      <c r="P114" s="240">
        <v>0.22028122081134982</v>
      </c>
      <c r="Q114" s="240">
        <v>-0.17215862374296376</v>
      </c>
    </row>
    <row r="115" spans="1:18" x14ac:dyDescent="0.3">
      <c r="A115" s="298"/>
      <c r="B115" s="314" t="s">
        <v>36</v>
      </c>
      <c r="C115" s="240">
        <v>0.20874494062412544</v>
      </c>
      <c r="D115" s="240">
        <v>0.21156934569995309</v>
      </c>
      <c r="E115" s="240">
        <v>-6.1550775387693844E-2</v>
      </c>
      <c r="F115" s="240">
        <v>0.21565343897346262</v>
      </c>
      <c r="G115" s="279">
        <v>-0.12132454849783578</v>
      </c>
      <c r="H115" s="240">
        <v>0.15279547272673402</v>
      </c>
      <c r="I115" s="240">
        <v>0.14907673874337929</v>
      </c>
      <c r="J115" s="240">
        <v>-0.13948678172063861</v>
      </c>
      <c r="K115" s="240">
        <v>0.154560553633218</v>
      </c>
      <c r="L115" s="284">
        <v>-0.16119582363103732</v>
      </c>
      <c r="M115" s="240">
        <v>0.24975027867452262</v>
      </c>
      <c r="N115" s="240">
        <v>0.25373010296972859</v>
      </c>
      <c r="O115" s="240">
        <v>-2.6605610943658705E-2</v>
      </c>
      <c r="P115" s="240">
        <v>0.25279579935879637</v>
      </c>
      <c r="Q115" s="240">
        <v>-0.10552015720836062</v>
      </c>
    </row>
    <row r="116" spans="1:18" x14ac:dyDescent="0.3">
      <c r="A116" s="298"/>
      <c r="B116" s="314" t="s">
        <v>72</v>
      </c>
      <c r="C116" s="240">
        <v>0.32512416094767488</v>
      </c>
      <c r="D116" s="240">
        <v>0.34061135371179041</v>
      </c>
      <c r="E116" s="240">
        <v>-2.9972892069324356E-2</v>
      </c>
      <c r="F116" s="240">
        <v>0.37427586098624199</v>
      </c>
      <c r="G116" s="279">
        <v>-5.2765416401780035E-2</v>
      </c>
      <c r="H116" s="240">
        <v>0.2037272969689787</v>
      </c>
      <c r="I116" s="240">
        <v>0.2163533139984099</v>
      </c>
      <c r="J116" s="240">
        <v>-6.3360480899747912E-2</v>
      </c>
      <c r="K116" s="240">
        <v>0.23767474048442908</v>
      </c>
      <c r="L116" s="284">
        <v>-0.11122612701205942</v>
      </c>
      <c r="M116" s="240">
        <v>0.41409586403578613</v>
      </c>
      <c r="N116" s="240">
        <v>0.42444227878128565</v>
      </c>
      <c r="O116" s="240">
        <v>-1.7934241115908335E-2</v>
      </c>
      <c r="P116" s="240">
        <v>0.45732461565647642</v>
      </c>
      <c r="Q116" s="240">
        <v>-3.2661125251410572E-2</v>
      </c>
    </row>
    <row r="117" spans="1:18" x14ac:dyDescent="0.3">
      <c r="A117" s="298"/>
      <c r="B117" s="319" t="s">
        <v>6</v>
      </c>
      <c r="C117" s="240">
        <v>1</v>
      </c>
      <c r="D117" s="240">
        <v>1</v>
      </c>
      <c r="E117" s="240">
        <v>-7.4078869874314446E-2</v>
      </c>
      <c r="F117" s="240">
        <v>1</v>
      </c>
      <c r="G117" s="279">
        <v>-0.13796510159154066</v>
      </c>
      <c r="H117" s="240">
        <v>1</v>
      </c>
      <c r="I117" s="240">
        <v>1</v>
      </c>
      <c r="J117" s="240">
        <v>-0.11802119443374517</v>
      </c>
      <c r="K117" s="240">
        <v>1</v>
      </c>
      <c r="L117" s="284">
        <v>-0.19095663079627784</v>
      </c>
      <c r="M117" s="240">
        <v>1</v>
      </c>
      <c r="N117" s="240">
        <v>1</v>
      </c>
      <c r="O117" s="240">
        <v>-4.1873561388016269E-2</v>
      </c>
      <c r="P117" s="240">
        <v>1</v>
      </c>
      <c r="Q117" s="240">
        <v>-0.10221426466922014</v>
      </c>
    </row>
    <row r="118" spans="1:18" x14ac:dyDescent="0.3">
      <c r="A118" s="297" t="s">
        <v>186</v>
      </c>
      <c r="B118" s="314" t="s">
        <v>34</v>
      </c>
      <c r="C118" s="240">
        <v>0.33659201290137075</v>
      </c>
      <c r="D118" s="240">
        <v>0.33848930636959984</v>
      </c>
      <c r="E118" s="240">
        <v>-2.8338502107745734E-2</v>
      </c>
      <c r="F118" s="240">
        <v>0.32634637033809055</v>
      </c>
      <c r="G118" s="279">
        <v>-0.14123807885633469</v>
      </c>
      <c r="H118" s="240">
        <v>0.52739593417231367</v>
      </c>
      <c r="I118" s="240">
        <v>0.54022684990697956</v>
      </c>
      <c r="J118" s="240">
        <v>-2.8051308629178543E-2</v>
      </c>
      <c r="K118" s="240">
        <v>0.54181435139713319</v>
      </c>
      <c r="L118" s="284">
        <v>-0.15432469061743206</v>
      </c>
      <c r="M118" s="240">
        <v>0.10447781872592757</v>
      </c>
      <c r="N118" s="240">
        <v>0.10263390539270027</v>
      </c>
      <c r="O118" s="240">
        <v>-3.0102108473677232E-2</v>
      </c>
      <c r="P118" s="240">
        <v>0.10187739122697749</v>
      </c>
      <c r="Q118" s="240">
        <v>-6.0705496308449548E-2</v>
      </c>
    </row>
    <row r="119" spans="1:18" x14ac:dyDescent="0.3">
      <c r="A119" s="176"/>
      <c r="B119" s="314" t="s">
        <v>35</v>
      </c>
      <c r="C119" s="240">
        <v>0.25823993799341183</v>
      </c>
      <c r="D119" s="240">
        <v>0.26462368512983736</v>
      </c>
      <c r="E119" s="240">
        <v>-9.8997918381178301E-3</v>
      </c>
      <c r="F119" s="240">
        <v>0.25634600719032574</v>
      </c>
      <c r="G119" s="279">
        <v>-0.13714704803813715</v>
      </c>
      <c r="H119" s="240">
        <v>0.2732532315927339</v>
      </c>
      <c r="I119" s="240">
        <v>0.28628698313628997</v>
      </c>
      <c r="J119" s="240">
        <v>-5.8767140415954657E-3</v>
      </c>
      <c r="K119" s="240">
        <v>0.28193192979459369</v>
      </c>
      <c r="L119" s="284">
        <v>-0.16962938118396781</v>
      </c>
      <c r="M119" s="240">
        <v>0.23997617002410707</v>
      </c>
      <c r="N119" s="240">
        <v>0.23929668972678669</v>
      </c>
      <c r="O119" s="240">
        <v>-1.5472547774377923E-2</v>
      </c>
      <c r="P119" s="240">
        <v>0.22969125367025536</v>
      </c>
      <c r="Q119" s="240">
        <v>-9.1714067905940305E-2</v>
      </c>
    </row>
    <row r="120" spans="1:18" x14ac:dyDescent="0.3">
      <c r="A120" s="176"/>
      <c r="B120" s="314" t="s">
        <v>36</v>
      </c>
      <c r="C120" s="240">
        <v>0.13541438777870149</v>
      </c>
      <c r="D120" s="240">
        <v>0.13739988872931466</v>
      </c>
      <c r="E120" s="240">
        <v>-1.9617799113737077E-2</v>
      </c>
      <c r="F120" s="240">
        <v>0.14023314086501798</v>
      </c>
      <c r="G120" s="279">
        <v>-9.091765149018316E-2</v>
      </c>
      <c r="H120" s="240">
        <v>7.2387677239337173E-2</v>
      </c>
      <c r="I120" s="240">
        <v>7.3960271259677135E-2</v>
      </c>
      <c r="J120" s="240">
        <v>-3.052234109502832E-2</v>
      </c>
      <c r="K120" s="240">
        <v>7.4675093592973765E-2</v>
      </c>
      <c r="L120" s="284">
        <v>-0.14865303472898408</v>
      </c>
      <c r="M120" s="240">
        <v>0.21208678544708914</v>
      </c>
      <c r="N120" s="240">
        <v>0.21156841558733144</v>
      </c>
      <c r="O120" s="240">
        <v>-1.5090148941729815E-2</v>
      </c>
      <c r="P120" s="240">
        <v>0.20852982175163864</v>
      </c>
      <c r="Q120" s="240">
        <v>-6.7321085096504613E-2</v>
      </c>
      <c r="R120" s="176"/>
    </row>
    <row r="121" spans="1:18" x14ac:dyDescent="0.3">
      <c r="A121" s="176"/>
      <c r="B121" s="314" t="s">
        <v>72</v>
      </c>
      <c r="C121" s="240">
        <v>0.24723251845508584</v>
      </c>
      <c r="D121" s="240">
        <v>0.25908602776591755</v>
      </c>
      <c r="E121" s="240">
        <v>1.2540136020023766E-2</v>
      </c>
      <c r="F121" s="240">
        <v>0.27634818607691469</v>
      </c>
      <c r="G121" s="279">
        <v>-4.9938824939449178E-2</v>
      </c>
      <c r="H121" s="240">
        <v>9.5450145208131651E-2</v>
      </c>
      <c r="I121" s="240">
        <v>9.9081797995559023E-2</v>
      </c>
      <c r="J121" s="240">
        <v>-1.5034005488605178E-2</v>
      </c>
      <c r="K121" s="240">
        <v>0.10099500362984157</v>
      </c>
      <c r="L121" s="284">
        <v>-0.14052089642640825</v>
      </c>
      <c r="M121" s="240">
        <v>0.43187674914793983</v>
      </c>
      <c r="N121" s="240">
        <v>0.44615017610821883</v>
      </c>
      <c r="O121" s="240">
        <v>1.9953804696522519E-2</v>
      </c>
      <c r="P121" s="240">
        <v>0.4590266037903728</v>
      </c>
      <c r="Q121" s="240">
        <v>-2.6420079260237782E-2</v>
      </c>
      <c r="R121" s="176"/>
    </row>
    <row r="122" spans="1:18" x14ac:dyDescent="0.3">
      <c r="A122" s="176"/>
      <c r="B122" s="319" t="s">
        <v>6</v>
      </c>
      <c r="C122" s="240">
        <v>1</v>
      </c>
      <c r="D122" s="240">
        <v>1</v>
      </c>
      <c r="E122" s="240">
        <v>-3.3784839639211667E-2</v>
      </c>
      <c r="F122" s="240">
        <v>1</v>
      </c>
      <c r="G122" s="279">
        <v>-0.10928463300081512</v>
      </c>
      <c r="H122" s="240">
        <v>1</v>
      </c>
      <c r="I122" s="240">
        <v>1</v>
      </c>
      <c r="J122" s="240">
        <v>-5.1136040088833212E-2</v>
      </c>
      <c r="K122" s="240">
        <v>1</v>
      </c>
      <c r="L122" s="284">
        <v>-0.15680249654924083</v>
      </c>
      <c r="M122" s="240">
        <v>1</v>
      </c>
      <c r="N122" s="240">
        <v>1</v>
      </c>
      <c r="O122" s="240">
        <v>-1.2676992989553604E-2</v>
      </c>
      <c r="P122" s="240">
        <v>1</v>
      </c>
      <c r="Q122" s="240">
        <v>-5.3730547408893818E-2</v>
      </c>
      <c r="R122" s="176"/>
    </row>
    <row r="123" spans="1:18" x14ac:dyDescent="0.3">
      <c r="A123" s="270" t="s">
        <v>200</v>
      </c>
      <c r="B123" s="314" t="s">
        <v>34</v>
      </c>
      <c r="C123" s="240">
        <v>0.36151980831593228</v>
      </c>
      <c r="D123" s="240">
        <v>0.36385903919089757</v>
      </c>
      <c r="E123" s="240">
        <v>-8.0703762360425341E-2</v>
      </c>
      <c r="F123" s="240">
        <v>0.33734359033682304</v>
      </c>
      <c r="G123" s="279">
        <v>-0.24008686210640609</v>
      </c>
      <c r="H123" s="240">
        <v>0.49126213592233009</v>
      </c>
      <c r="I123" s="240">
        <v>0.50727239082161357</v>
      </c>
      <c r="J123" s="240">
        <v>-8.9480851629189229E-2</v>
      </c>
      <c r="K123" s="240">
        <v>0.50875830947644229</v>
      </c>
      <c r="L123" s="284">
        <v>-0.23503447269543648</v>
      </c>
      <c r="M123" s="240">
        <v>0.17502814522938362</v>
      </c>
      <c r="N123" s="240">
        <v>0.17427837573385518</v>
      </c>
      <c r="O123" s="240">
        <v>-4.5293132328308207E-2</v>
      </c>
      <c r="P123" s="240">
        <v>0.1442082963165448</v>
      </c>
      <c r="Q123" s="240">
        <v>-0.25952698434977894</v>
      </c>
      <c r="R123" s="176"/>
    </row>
    <row r="124" spans="1:18" x14ac:dyDescent="0.3">
      <c r="A124" s="176"/>
      <c r="B124" s="314" t="s">
        <v>35</v>
      </c>
      <c r="C124" s="240">
        <v>0.28699685337900904</v>
      </c>
      <c r="D124" s="240">
        <v>0.2967077538980194</v>
      </c>
      <c r="E124" s="240">
        <v>-5.5708298407376365E-2</v>
      </c>
      <c r="F124" s="240">
        <v>0.27828227325017191</v>
      </c>
      <c r="G124" s="279">
        <v>-0.23125676851243632</v>
      </c>
      <c r="H124" s="240">
        <v>0.2901770416904626</v>
      </c>
      <c r="I124" s="240">
        <v>0.30226683937823834</v>
      </c>
      <c r="J124" s="240">
        <v>-8.1480023617398145E-2</v>
      </c>
      <c r="K124" s="240">
        <v>0.28869668591392111</v>
      </c>
      <c r="L124" s="284">
        <v>-0.27151121858642752</v>
      </c>
      <c r="M124" s="240">
        <v>0.2824256496857116</v>
      </c>
      <c r="N124" s="240">
        <v>0.2893590998043053</v>
      </c>
      <c r="O124" s="240">
        <v>-1.7647303076859196E-2</v>
      </c>
      <c r="P124" s="240">
        <v>0.26654821294334724</v>
      </c>
      <c r="Q124" s="240">
        <v>-0.17566996364866008</v>
      </c>
      <c r="R124" s="176"/>
    </row>
    <row r="125" spans="1:18" x14ac:dyDescent="0.3">
      <c r="A125" s="176"/>
      <c r="B125" s="314" t="s">
        <v>36</v>
      </c>
      <c r="C125" s="240">
        <v>0.13213883623136805</v>
      </c>
      <c r="D125" s="240">
        <v>0.1349873577749684</v>
      </c>
      <c r="E125" s="240">
        <v>-6.6923973201281683E-2</v>
      </c>
      <c r="F125" s="240">
        <v>0.14863657688575266</v>
      </c>
      <c r="G125" s="279">
        <v>-9.747912276594084E-2</v>
      </c>
      <c r="H125" s="240">
        <v>8.0052215060781598E-2</v>
      </c>
      <c r="I125" s="240">
        <v>8.3086602516654326E-2</v>
      </c>
      <c r="J125" s="240">
        <v>-8.4794129637178958E-2</v>
      </c>
      <c r="K125" s="240">
        <v>8.7983405308360421E-2</v>
      </c>
      <c r="L125" s="284">
        <v>-0.19231625835189309</v>
      </c>
      <c r="M125" s="240">
        <v>0.20700816211652126</v>
      </c>
      <c r="N125" s="240">
        <v>0.20359589041095891</v>
      </c>
      <c r="O125" s="240">
        <v>-5.6990709268071607E-2</v>
      </c>
      <c r="P125" s="240">
        <v>0.2169753297341625</v>
      </c>
      <c r="Q125" s="240">
        <v>-4.6317433617685928E-2</v>
      </c>
      <c r="R125" s="176"/>
    </row>
    <row r="126" spans="1:18" x14ac:dyDescent="0.3">
      <c r="A126" s="176"/>
      <c r="B126" s="314" t="s">
        <v>72</v>
      </c>
      <c r="C126" s="240">
        <v>0.19087095004859461</v>
      </c>
      <c r="D126" s="240">
        <v>0.20399810366624527</v>
      </c>
      <c r="E126" s="240">
        <v>-2.3795719795316479E-2</v>
      </c>
      <c r="F126" s="240">
        <v>0.2354740650767026</v>
      </c>
      <c r="G126" s="279">
        <v>-5.3890050868902833E-2</v>
      </c>
      <c r="H126" s="240">
        <v>9.8955698784368121E-2</v>
      </c>
      <c r="I126" s="240">
        <v>0.10687453737971872</v>
      </c>
      <c r="J126" s="240">
        <v>-4.7654382059526754E-2</v>
      </c>
      <c r="K126" s="240">
        <v>0.11424620311514387</v>
      </c>
      <c r="L126" s="284">
        <v>-0.18465933685395203</v>
      </c>
      <c r="M126" s="240">
        <v>0.32298996153485315</v>
      </c>
      <c r="N126" s="240">
        <v>0.33238747553816045</v>
      </c>
      <c r="O126" s="240">
        <v>-1.3288795294459371E-2</v>
      </c>
      <c r="P126" s="240">
        <v>0.37206314494635412</v>
      </c>
      <c r="Q126" s="240">
        <v>1.692670002943774E-3</v>
      </c>
      <c r="R126" s="176"/>
    </row>
    <row r="127" spans="1:18" x14ac:dyDescent="0.3">
      <c r="A127" s="176"/>
      <c r="B127" s="319" t="s">
        <v>6</v>
      </c>
      <c r="C127" s="240">
        <v>1</v>
      </c>
      <c r="D127" s="240">
        <v>1</v>
      </c>
      <c r="E127" s="240">
        <v>-8.6613870151364986E-2</v>
      </c>
      <c r="F127" s="240">
        <v>1</v>
      </c>
      <c r="G127" s="279">
        <v>-0.18035714285714285</v>
      </c>
      <c r="H127" s="240">
        <v>1</v>
      </c>
      <c r="I127" s="240">
        <v>1</v>
      </c>
      <c r="J127" s="240">
        <v>-0.11821816105082809</v>
      </c>
      <c r="K127" s="240">
        <v>1</v>
      </c>
      <c r="L127" s="284">
        <v>-0.23726868985936345</v>
      </c>
      <c r="M127" s="240">
        <v>1</v>
      </c>
      <c r="N127" s="240">
        <v>1</v>
      </c>
      <c r="O127" s="240">
        <v>-4.1185852331363168E-2</v>
      </c>
      <c r="P127" s="240">
        <v>1</v>
      </c>
      <c r="Q127" s="240">
        <v>-0.10512475538160469</v>
      </c>
      <c r="R127" s="176"/>
    </row>
    <row r="128" spans="1:18" x14ac:dyDescent="0.3">
      <c r="B128" s="320" t="s">
        <v>286</v>
      </c>
      <c r="C128" s="240">
        <v>1</v>
      </c>
      <c r="D128" s="240">
        <v>1</v>
      </c>
      <c r="E128" s="240">
        <v>-6.3965360523361312E-2</v>
      </c>
      <c r="F128" s="240">
        <v>1</v>
      </c>
      <c r="G128" s="279">
        <v>-9.5669179689082534E-2</v>
      </c>
      <c r="H128" s="240">
        <v>1</v>
      </c>
      <c r="I128" s="240">
        <v>1</v>
      </c>
      <c r="J128" s="240">
        <v>-9.6223678567657206E-2</v>
      </c>
      <c r="K128" s="240">
        <v>1</v>
      </c>
      <c r="L128" s="284">
        <v>-0.12589985526011449</v>
      </c>
      <c r="M128" s="240">
        <v>1</v>
      </c>
      <c r="N128" s="240">
        <v>1</v>
      </c>
      <c r="O128" s="240">
        <v>-2.7114855316865173E-2</v>
      </c>
      <c r="P128" s="240">
        <v>1</v>
      </c>
      <c r="Q128" s="240">
        <v>-6.3588100732823186E-2</v>
      </c>
      <c r="R128" s="176"/>
    </row>
    <row r="130" spans="1:18" x14ac:dyDescent="0.3">
      <c r="A130" s="294" t="s">
        <v>285</v>
      </c>
      <c r="B130" s="321" t="s">
        <v>271</v>
      </c>
      <c r="C130" s="176"/>
      <c r="D130" s="176"/>
      <c r="E130" s="176"/>
      <c r="F130" s="176"/>
      <c r="H130" s="176"/>
      <c r="I130" s="176"/>
      <c r="J130" s="176"/>
      <c r="K130" s="176"/>
      <c r="L130" s="280"/>
      <c r="N130" s="176"/>
      <c r="O130" s="176"/>
      <c r="P130" s="176"/>
      <c r="Q130" s="176"/>
      <c r="R130" s="176"/>
    </row>
    <row r="131" spans="1:18" x14ac:dyDescent="0.3">
      <c r="A131" s="270" t="s">
        <v>199</v>
      </c>
      <c r="B131" s="314" t="s">
        <v>39</v>
      </c>
      <c r="C131" s="240">
        <v>0.43563419002315684</v>
      </c>
      <c r="D131" s="240">
        <v>0.42264365086711714</v>
      </c>
      <c r="E131" s="240">
        <v>-8.3392250822662717E-2</v>
      </c>
      <c r="F131" s="240">
        <v>0.4117001117920826</v>
      </c>
      <c r="G131" s="279">
        <v>-1.1046251416491291E-2</v>
      </c>
      <c r="H131" s="240">
        <v>0.46956921158830672</v>
      </c>
      <c r="I131" s="240">
        <v>0.45181179015684153</v>
      </c>
      <c r="J131" s="240">
        <v>-0.12444102850754611</v>
      </c>
      <c r="K131" s="240">
        <v>0.44518028481258426</v>
      </c>
      <c r="L131" s="284">
        <v>6.3682068470193916E-3</v>
      </c>
      <c r="M131" s="240">
        <v>0.38887281407671304</v>
      </c>
      <c r="N131" s="240">
        <v>0.38580224424366072</v>
      </c>
      <c r="O131" s="240">
        <v>-1.5090566651940382E-2</v>
      </c>
      <c r="P131" s="240">
        <v>0.3688311923122124</v>
      </c>
      <c r="Q131" s="240">
        <v>-3.6805326030501913E-2</v>
      </c>
      <c r="R131" s="196"/>
    </row>
    <row r="132" spans="1:18" x14ac:dyDescent="0.3">
      <c r="A132" s="176"/>
      <c r="B132" s="314" t="s">
        <v>40</v>
      </c>
      <c r="C132" s="240">
        <v>4.9849993725973332E-2</v>
      </c>
      <c r="D132" s="240">
        <v>5.3157964639167374E-2</v>
      </c>
      <c r="E132" s="240">
        <v>7.475209763539283E-3</v>
      </c>
      <c r="F132" s="240">
        <v>5.5372759203025521E-2</v>
      </c>
      <c r="G132" s="279">
        <v>5.7540884312537857E-2</v>
      </c>
      <c r="H132" s="240">
        <v>6.3440401587978604E-2</v>
      </c>
      <c r="I132" s="240">
        <v>6.9478997656390845E-2</v>
      </c>
      <c r="J132" s="240">
        <v>-3.4133223003723623E-3</v>
      </c>
      <c r="K132" s="240">
        <v>7.1746789327647442E-2</v>
      </c>
      <c r="L132" s="284">
        <v>5.4696419304618576E-2</v>
      </c>
      <c r="M132" s="240">
        <v>3.1122845723999492E-2</v>
      </c>
      <c r="N132" s="240">
        <v>3.2543354707082486E-2</v>
      </c>
      <c r="O132" s="240">
        <v>3.8059267867518884E-2</v>
      </c>
      <c r="P132" s="240">
        <v>3.4407007964417764E-2</v>
      </c>
      <c r="Q132" s="240">
        <v>6.5211307024909043E-2</v>
      </c>
      <c r="R132" s="196"/>
    </row>
    <row r="133" spans="1:18" x14ac:dyDescent="0.3">
      <c r="A133" s="176"/>
      <c r="B133" s="314" t="s">
        <v>41</v>
      </c>
      <c r="C133" s="240">
        <v>0.12164767347683743</v>
      </c>
      <c r="D133" s="240">
        <v>0.12291773152974036</v>
      </c>
      <c r="E133" s="240">
        <v>-4.5355088772193047E-2</v>
      </c>
      <c r="F133" s="240">
        <v>0.11962942113901068</v>
      </c>
      <c r="G133" s="279">
        <v>-1.1918404767361907E-2</v>
      </c>
      <c r="H133" s="240">
        <v>0.1042160175858788</v>
      </c>
      <c r="I133" s="240">
        <v>0.10225347034433027</v>
      </c>
      <c r="J133" s="240">
        <v>-0.10716534441506108</v>
      </c>
      <c r="K133" s="240">
        <v>9.8117017446006344E-2</v>
      </c>
      <c r="L133" s="284">
        <v>-1.9957686882933711E-2</v>
      </c>
      <c r="M133" s="240">
        <v>0.14566793858618007</v>
      </c>
      <c r="N133" s="240">
        <v>0.14901814339842612</v>
      </c>
      <c r="O133" s="240">
        <v>1.558038485412787E-2</v>
      </c>
      <c r="P133" s="240">
        <v>0.14717448493450375</v>
      </c>
      <c r="Q133" s="240">
        <v>-4.950797628506815E-3</v>
      </c>
      <c r="R133" s="196"/>
    </row>
    <row r="134" spans="1:18" x14ac:dyDescent="0.3">
      <c r="A134" s="176"/>
      <c r="B134" s="314" t="s">
        <v>270</v>
      </c>
      <c r="C134" s="240">
        <v>0.16416656209955549</v>
      </c>
      <c r="D134" s="240">
        <v>0.1715318332011897</v>
      </c>
      <c r="E134" s="240">
        <v>-1.2831796914809838E-2</v>
      </c>
      <c r="F134" s="240">
        <v>0.17443925567087143</v>
      </c>
      <c r="G134" s="279">
        <v>3.2449554199906146E-2</v>
      </c>
      <c r="H134" s="240">
        <v>0.18375930968863807</v>
      </c>
      <c r="I134" s="240">
        <v>0.19396430502974582</v>
      </c>
      <c r="J134" s="240">
        <v>-3.9494357948864446E-2</v>
      </c>
      <c r="K134" s="240">
        <v>0.19176486370086912</v>
      </c>
      <c r="L134" s="284">
        <v>9.7776786378169379E-3</v>
      </c>
      <c r="M134" s="240">
        <v>0.13716838164819067</v>
      </c>
      <c r="N134" s="240">
        <v>0.14319804721655494</v>
      </c>
      <c r="O134" s="240">
        <v>3.6387607119314436E-2</v>
      </c>
      <c r="P134" s="240">
        <v>0.15225507833334839</v>
      </c>
      <c r="Q134" s="240">
        <v>7.123775601068566E-2</v>
      </c>
      <c r="R134" s="196"/>
    </row>
    <row r="135" spans="1:18" x14ac:dyDescent="0.3">
      <c r="A135" s="176"/>
      <c r="B135" s="319" t="s">
        <v>6</v>
      </c>
      <c r="C135" s="240">
        <v>1</v>
      </c>
      <c r="D135" s="240">
        <v>1</v>
      </c>
      <c r="E135" s="240">
        <v>-5.521903957960219E-2</v>
      </c>
      <c r="F135" s="240">
        <v>1</v>
      </c>
      <c r="G135" s="279">
        <v>1.5241460636623776E-2</v>
      </c>
      <c r="H135" s="240">
        <v>1</v>
      </c>
      <c r="I135" s="240">
        <v>1</v>
      </c>
      <c r="J135" s="240">
        <v>-9.0029200433085071E-2</v>
      </c>
      <c r="K135" s="240">
        <v>1</v>
      </c>
      <c r="L135" s="284">
        <v>2.1359293311700018E-2</v>
      </c>
      <c r="M135" s="240">
        <v>1</v>
      </c>
      <c r="N135" s="240">
        <v>1</v>
      </c>
      <c r="O135" s="240">
        <v>-7.2517496428377666E-3</v>
      </c>
      <c r="P135" s="240">
        <v>1</v>
      </c>
      <c r="Q135" s="240">
        <v>7.514208685514427E-3</v>
      </c>
      <c r="R135" s="176"/>
    </row>
    <row r="136" spans="1:18" x14ac:dyDescent="0.3">
      <c r="A136" s="270" t="s">
        <v>198</v>
      </c>
      <c r="B136" s="314" t="s">
        <v>39</v>
      </c>
      <c r="C136" s="240">
        <v>0.39036029945667144</v>
      </c>
      <c r="D136" s="240">
        <v>0.38238671096345517</v>
      </c>
      <c r="E136" s="240">
        <v>-7.7181121958102963E-2</v>
      </c>
      <c r="F136" s="240">
        <v>0.37900807241448531</v>
      </c>
      <c r="G136" s="279">
        <v>-0.13390281706783067</v>
      </c>
      <c r="H136" s="240">
        <v>0.41929460800389301</v>
      </c>
      <c r="I136" s="240">
        <v>0.40885075716321589</v>
      </c>
      <c r="J136" s="240">
        <v>-0.10969963795082691</v>
      </c>
      <c r="K136" s="240">
        <v>0.39707791524270003</v>
      </c>
      <c r="L136" s="284">
        <v>-0.19824300389656394</v>
      </c>
      <c r="M136" s="240">
        <v>0.36435254740125134</v>
      </c>
      <c r="N136" s="240">
        <v>0.35995324899819281</v>
      </c>
      <c r="O136" s="240">
        <v>-4.3544072551706142E-2</v>
      </c>
      <c r="P136" s="240">
        <v>0.36518443360014602</v>
      </c>
      <c r="Q136" s="240">
        <v>-7.1952850009550054E-2</v>
      </c>
      <c r="R136" s="176"/>
    </row>
    <row r="137" spans="1:18" x14ac:dyDescent="0.3">
      <c r="A137" s="176"/>
      <c r="B137" s="314" t="s">
        <v>40</v>
      </c>
      <c r="C137" s="240">
        <v>4.4868424347129371E-2</v>
      </c>
      <c r="D137" s="240">
        <v>4.3207973421926914E-2</v>
      </c>
      <c r="E137" s="240">
        <v>-9.2801339285714282E-2</v>
      </c>
      <c r="F137" s="240">
        <v>4.5776125849367653E-2</v>
      </c>
      <c r="G137" s="279">
        <v>-7.424494064095466E-2</v>
      </c>
      <c r="H137" s="240">
        <v>6.2414708713728062E-2</v>
      </c>
      <c r="I137" s="240">
        <v>5.9536085460380722E-2</v>
      </c>
      <c r="J137" s="240">
        <v>-0.12906779661016948</v>
      </c>
      <c r="K137" s="240">
        <v>6.8988989550950522E-2</v>
      </c>
      <c r="L137" s="284">
        <v>-4.339787875839253E-2</v>
      </c>
      <c r="M137" s="240">
        <v>2.9096856398455776E-2</v>
      </c>
      <c r="N137" s="240">
        <v>2.936670071501532E-2</v>
      </c>
      <c r="O137" s="240">
        <v>-2.2875816993464051E-2</v>
      </c>
      <c r="P137" s="240">
        <v>2.8018016567081649E-2</v>
      </c>
      <c r="Q137" s="240">
        <v>-0.12725752508361204</v>
      </c>
      <c r="R137" s="176"/>
    </row>
    <row r="138" spans="1:18" x14ac:dyDescent="0.3">
      <c r="A138" s="176"/>
      <c r="B138" s="314" t="s">
        <v>41</v>
      </c>
      <c r="C138" s="240">
        <v>0.13777260321991036</v>
      </c>
      <c r="D138" s="240">
        <v>0.14110033222591362</v>
      </c>
      <c r="E138" s="240">
        <v>-3.5184007269422987E-2</v>
      </c>
      <c r="F138" s="240">
        <v>0.14073801456319537</v>
      </c>
      <c r="G138" s="279">
        <v>-0.12842585092957109</v>
      </c>
      <c r="H138" s="240">
        <v>0.10796157792846639</v>
      </c>
      <c r="I138" s="240">
        <v>0.11071846504999479</v>
      </c>
      <c r="J138" s="240">
        <v>-6.364215374063005E-2</v>
      </c>
      <c r="K138" s="240">
        <v>0.10802731208903797</v>
      </c>
      <c r="L138" s="284">
        <v>-0.19453746337379657</v>
      </c>
      <c r="M138" s="240">
        <v>0.16456839663008957</v>
      </c>
      <c r="N138" s="240">
        <v>0.16685491474817318</v>
      </c>
      <c r="O138" s="240">
        <v>-1.8402958340555844E-2</v>
      </c>
      <c r="P138" s="240">
        <v>0.16576208038738841</v>
      </c>
      <c r="Q138" s="240">
        <v>-9.1238190540659861E-2</v>
      </c>
      <c r="R138" s="176"/>
    </row>
    <row r="139" spans="1:18" x14ac:dyDescent="0.3">
      <c r="A139" s="176"/>
      <c r="B139" s="314" t="s">
        <v>270</v>
      </c>
      <c r="C139" s="240">
        <v>0.17383009088860513</v>
      </c>
      <c r="D139" s="240">
        <v>0.17889169435215946</v>
      </c>
      <c r="E139" s="240">
        <v>-3.0507302739607639E-2</v>
      </c>
      <c r="F139" s="240">
        <v>0.17532712440764781</v>
      </c>
      <c r="G139" s="279">
        <v>-0.14359362928626612</v>
      </c>
      <c r="H139" s="240">
        <v>0.18471580150006875</v>
      </c>
      <c r="I139" s="240">
        <v>0.18945880499136822</v>
      </c>
      <c r="J139" s="240">
        <v>-6.3512971765649157E-2</v>
      </c>
      <c r="K139" s="240">
        <v>0.18568290748836849</v>
      </c>
      <c r="L139" s="284">
        <v>-0.19092465753424659</v>
      </c>
      <c r="M139" s="240">
        <v>0.16404541391704544</v>
      </c>
      <c r="N139" s="240">
        <v>0.16993399858568398</v>
      </c>
      <c r="O139" s="240">
        <v>2.8982146997449569E-3</v>
      </c>
      <c r="P139" s="240">
        <v>0.16740483054441599</v>
      </c>
      <c r="Q139" s="240">
        <v>-9.8861403305976189E-2</v>
      </c>
      <c r="R139" s="176"/>
    </row>
    <row r="140" spans="1:18" x14ac:dyDescent="0.3">
      <c r="A140" s="176"/>
      <c r="B140" s="319" t="s">
        <v>6</v>
      </c>
      <c r="C140" s="240">
        <v>1</v>
      </c>
      <c r="D140" s="240">
        <v>1</v>
      </c>
      <c r="E140" s="240">
        <v>-5.7938355992889157E-2</v>
      </c>
      <c r="F140" s="240">
        <v>1</v>
      </c>
      <c r="G140" s="279">
        <v>-0.12618205980066446</v>
      </c>
      <c r="H140" s="240">
        <v>1</v>
      </c>
      <c r="I140" s="240">
        <v>1</v>
      </c>
      <c r="J140" s="240">
        <v>-8.6957441631668589E-2</v>
      </c>
      <c r="K140" s="240">
        <v>1</v>
      </c>
      <c r="L140" s="284">
        <v>-0.17447195541600527</v>
      </c>
      <c r="M140" s="240">
        <v>1</v>
      </c>
      <c r="N140" s="240">
        <v>1</v>
      </c>
      <c r="O140" s="240">
        <v>-3.1854401612688509E-2</v>
      </c>
      <c r="P140" s="240">
        <v>1</v>
      </c>
      <c r="Q140" s="240">
        <v>-8.5246916005342968E-2</v>
      </c>
    </row>
    <row r="141" spans="1:18" x14ac:dyDescent="0.3">
      <c r="A141" s="297" t="s">
        <v>185</v>
      </c>
      <c r="B141" s="314" t="s">
        <v>39</v>
      </c>
      <c r="C141" s="240">
        <v>0.33572535473064696</v>
      </c>
      <c r="D141" s="240">
        <v>0.32616207730340324</v>
      </c>
      <c r="E141" s="240">
        <v>-0.10045412130637636</v>
      </c>
      <c r="F141" s="240">
        <v>0.33410609715891548</v>
      </c>
      <c r="G141" s="279">
        <v>-0.11696933652369954</v>
      </c>
      <c r="H141" s="240">
        <v>0.32076086634470091</v>
      </c>
      <c r="I141" s="240">
        <v>0.30397635017860541</v>
      </c>
      <c r="J141" s="240">
        <v>-0.16417267073095634</v>
      </c>
      <c r="K141" s="240">
        <v>0.30304498269896196</v>
      </c>
      <c r="L141" s="284">
        <v>-0.19343549694245929</v>
      </c>
      <c r="M141" s="240">
        <v>0.34669282105476495</v>
      </c>
      <c r="N141" s="240">
        <v>0.34112972070499892</v>
      </c>
      <c r="O141" s="240">
        <v>-5.7247844332630436E-2</v>
      </c>
      <c r="P141" s="240">
        <v>0.35299017999141696</v>
      </c>
      <c r="Q141" s="240">
        <v>-7.0999889270291217E-2</v>
      </c>
    </row>
    <row r="142" spans="1:18" x14ac:dyDescent="0.3">
      <c r="A142" s="298"/>
      <c r="B142" s="314" t="s">
        <v>40</v>
      </c>
      <c r="C142" s="240">
        <v>5.2550677298491687E-2</v>
      </c>
      <c r="D142" s="240">
        <v>5.0060449673391315E-2</v>
      </c>
      <c r="E142" s="240">
        <v>-0.11795564740481679</v>
      </c>
      <c r="F142" s="240">
        <v>5.400101523373925E-2</v>
      </c>
      <c r="G142" s="279">
        <v>-7.0109038478868166E-2</v>
      </c>
      <c r="H142" s="240">
        <v>7.9523569672009714E-2</v>
      </c>
      <c r="I142" s="240">
        <v>7.4913496747029781E-2</v>
      </c>
      <c r="J142" s="240">
        <v>-0.169150521609538</v>
      </c>
      <c r="K142" s="240">
        <v>9.1916955017301044E-2</v>
      </c>
      <c r="L142" s="284">
        <v>-7.3243647234678627E-3</v>
      </c>
      <c r="M142" s="240">
        <v>3.2782257480782312E-2</v>
      </c>
      <c r="N142" s="240">
        <v>3.329329374702536E-2</v>
      </c>
      <c r="O142" s="240">
        <v>-2.6937513799955841E-2</v>
      </c>
      <c r="P142" s="240">
        <v>3.0949435791280639E-2</v>
      </c>
      <c r="Q142" s="240">
        <v>-0.16541865214431586</v>
      </c>
    </row>
    <row r="143" spans="1:18" x14ac:dyDescent="0.3">
      <c r="A143" s="298"/>
      <c r="B143" s="314" t="s">
        <v>41</v>
      </c>
      <c r="C143" s="240">
        <v>0.14133254249040336</v>
      </c>
      <c r="D143" s="240">
        <v>0.14619798621386554</v>
      </c>
      <c r="E143" s="240">
        <v>-4.2203570161957679E-2</v>
      </c>
      <c r="F143" s="240">
        <v>0.14550811402016861</v>
      </c>
      <c r="G143" s="279">
        <v>-0.14203283139965442</v>
      </c>
      <c r="H143" s="240">
        <v>0.10935972267488371</v>
      </c>
      <c r="I143" s="240">
        <v>0.11425148091329519</v>
      </c>
      <c r="J143" s="240">
        <v>-7.8569493362232457E-2</v>
      </c>
      <c r="K143" s="240">
        <v>0.10710034602076124</v>
      </c>
      <c r="L143" s="284">
        <v>-0.24159560913456826</v>
      </c>
      <c r="M143" s="240">
        <v>0.16476540672003706</v>
      </c>
      <c r="N143" s="240">
        <v>0.16775075735255232</v>
      </c>
      <c r="O143" s="240">
        <v>-2.4513464833282081E-2</v>
      </c>
      <c r="P143" s="240">
        <v>0.16885870799989902</v>
      </c>
      <c r="Q143" s="240">
        <v>-9.6284620580950234E-2</v>
      </c>
    </row>
    <row r="144" spans="1:18" x14ac:dyDescent="0.3">
      <c r="A144" s="298"/>
      <c r="B144" s="314" t="s">
        <v>270</v>
      </c>
      <c r="C144" s="240">
        <v>0.22207370711800406</v>
      </c>
      <c r="D144" s="240">
        <v>0.23056588112165721</v>
      </c>
      <c r="E144" s="240">
        <v>-3.8671331301959898E-2</v>
      </c>
      <c r="F144" s="240">
        <v>0.2215512143556144</v>
      </c>
      <c r="G144" s="279">
        <v>-0.17166894932498533</v>
      </c>
      <c r="H144" s="240">
        <v>0.25474800746644544</v>
      </c>
      <c r="I144" s="240">
        <v>0.26574695139021087</v>
      </c>
      <c r="J144" s="240">
        <v>-7.9941071567031091E-2</v>
      </c>
      <c r="K144" s="240">
        <v>0.25489273356401382</v>
      </c>
      <c r="L144" s="284">
        <v>-0.22400134839035901</v>
      </c>
      <c r="M144" s="240">
        <v>0.19812672814395529</v>
      </c>
      <c r="N144" s="240">
        <v>0.2068309045169186</v>
      </c>
      <c r="O144" s="240">
        <v>2.1920210434020167E-4</v>
      </c>
      <c r="P144" s="240">
        <v>0.20128072434133576</v>
      </c>
      <c r="Q144" s="240">
        <v>-0.12630579297245964</v>
      </c>
    </row>
    <row r="145" spans="1:17" x14ac:dyDescent="0.3">
      <c r="A145" s="298"/>
      <c r="B145" s="319" t="s">
        <v>6</v>
      </c>
      <c r="C145" s="240">
        <v>1</v>
      </c>
      <c r="D145" s="240">
        <v>1</v>
      </c>
      <c r="E145" s="240">
        <v>-7.4078869874314446E-2</v>
      </c>
      <c r="F145" s="240">
        <v>1</v>
      </c>
      <c r="G145" s="279">
        <v>-0.13796510159154066</v>
      </c>
      <c r="H145" s="240">
        <v>1</v>
      </c>
      <c r="I145" s="240">
        <v>1</v>
      </c>
      <c r="J145" s="240">
        <v>-0.11802119443374517</v>
      </c>
      <c r="K145" s="240">
        <v>1</v>
      </c>
      <c r="L145" s="284">
        <v>-0.19095663079627784</v>
      </c>
      <c r="M145" s="240">
        <v>1</v>
      </c>
      <c r="N145" s="240">
        <v>1</v>
      </c>
      <c r="O145" s="240">
        <v>-4.1873561388016269E-2</v>
      </c>
      <c r="P145" s="240">
        <v>1</v>
      </c>
      <c r="Q145" s="240">
        <v>-0.10221426466922014</v>
      </c>
    </row>
    <row r="146" spans="1:17" x14ac:dyDescent="0.3">
      <c r="A146" s="297" t="s">
        <v>186</v>
      </c>
      <c r="B146" s="314" t="s">
        <v>39</v>
      </c>
      <c r="C146" s="240">
        <v>0.47211891263446742</v>
      </c>
      <c r="D146" s="240">
        <v>0.46301543557297936</v>
      </c>
      <c r="E146" s="240">
        <v>-5.2415564470217529E-2</v>
      </c>
      <c r="F146" s="240">
        <v>0.44132621563714275</v>
      </c>
      <c r="G146" s="279">
        <v>-0.15100877438104288</v>
      </c>
      <c r="H146" s="240">
        <v>0.53291953761175337</v>
      </c>
      <c r="I146" s="240">
        <v>0.52126267778911362</v>
      </c>
      <c r="J146" s="240">
        <v>-7.1891094821875071E-2</v>
      </c>
      <c r="K146" s="240">
        <v>0.49378656531579623</v>
      </c>
      <c r="L146" s="284">
        <v>-0.20124801399986184</v>
      </c>
      <c r="M146" s="240">
        <v>0.39815456233201252</v>
      </c>
      <c r="N146" s="240">
        <v>0.39491741857625978</v>
      </c>
      <c r="O146" s="240">
        <v>-2.0704293966177185E-2</v>
      </c>
      <c r="P146" s="240">
        <v>0.386674377910253</v>
      </c>
      <c r="Q146" s="240">
        <v>-7.3481860498170057E-2</v>
      </c>
    </row>
    <row r="147" spans="1:17" x14ac:dyDescent="0.3">
      <c r="A147" s="176"/>
      <c r="B147" s="314" t="s">
        <v>40</v>
      </c>
      <c r="C147" s="240">
        <v>3.3372295806429433E-2</v>
      </c>
      <c r="D147" s="240">
        <v>3.3381205604937313E-2</v>
      </c>
      <c r="E147" s="240">
        <v>-3.3526877692451773E-2</v>
      </c>
      <c r="F147" s="240">
        <v>3.4361041507789521E-2</v>
      </c>
      <c r="G147" s="279">
        <v>-8.3139534883720931E-2</v>
      </c>
      <c r="H147" s="240">
        <v>4.268549627014407E-2</v>
      </c>
      <c r="I147" s="240">
        <v>4.3053471763788036E-2</v>
      </c>
      <c r="J147" s="240">
        <v>-4.2956243329775878E-2</v>
      </c>
      <c r="K147" s="240">
        <v>4.5408606283184584E-2</v>
      </c>
      <c r="L147" s="284">
        <v>-0.11067744633398383</v>
      </c>
      <c r="M147" s="240">
        <v>2.2042727700961513E-2</v>
      </c>
      <c r="N147" s="240">
        <v>2.207316559785583E-2</v>
      </c>
      <c r="O147" s="240">
        <v>-1.1313639220615965E-2</v>
      </c>
      <c r="P147" s="240">
        <v>2.2851973781771808E-2</v>
      </c>
      <c r="Q147" s="240">
        <v>-2.0343293070565798E-2</v>
      </c>
    </row>
    <row r="148" spans="1:17" x14ac:dyDescent="0.3">
      <c r="A148" s="176"/>
      <c r="B148" s="314" t="s">
        <v>41</v>
      </c>
      <c r="C148" s="240">
        <v>0.13244532231549602</v>
      </c>
      <c r="D148" s="240">
        <v>0.13379006068133886</v>
      </c>
      <c r="E148" s="240">
        <v>-2.3974703855774222E-2</v>
      </c>
      <c r="F148" s="240">
        <v>0.13411773250535644</v>
      </c>
      <c r="G148" s="279">
        <v>-0.10710313814612446</v>
      </c>
      <c r="H148" s="240">
        <v>0.10634929673708786</v>
      </c>
      <c r="I148" s="240">
        <v>0.1069315249354858</v>
      </c>
      <c r="J148" s="240">
        <v>-4.5941315056757338E-2</v>
      </c>
      <c r="K148" s="240">
        <v>0.108980655079643</v>
      </c>
      <c r="L148" s="284">
        <v>-0.14064429228869682</v>
      </c>
      <c r="M148" s="240">
        <v>0.16419130482972652</v>
      </c>
      <c r="N148" s="240">
        <v>0.16519091253525672</v>
      </c>
      <c r="O148" s="240">
        <v>-6.6661041262340735E-3</v>
      </c>
      <c r="P148" s="240">
        <v>0.16030489070795148</v>
      </c>
      <c r="Q148" s="240">
        <v>-8.1719334012911996E-2</v>
      </c>
    </row>
    <row r="149" spans="1:17" x14ac:dyDescent="0.3">
      <c r="A149" s="176"/>
      <c r="B149" s="314" t="s">
        <v>270</v>
      </c>
      <c r="C149" s="240">
        <v>0.10163579880362289</v>
      </c>
      <c r="D149" s="240">
        <v>0.10478852100557648</v>
      </c>
      <c r="E149" s="240">
        <v>-3.8130381303813038E-3</v>
      </c>
      <c r="F149" s="240">
        <v>0.11117405672368087</v>
      </c>
      <c r="G149" s="279">
        <v>-5.5006790961847143E-2</v>
      </c>
      <c r="H149" s="240">
        <v>0.10395763339217584</v>
      </c>
      <c r="I149" s="240">
        <v>0.10768769129208426</v>
      </c>
      <c r="J149" s="240">
        <v>-1.7090271691498685E-2</v>
      </c>
      <c r="K149" s="240">
        <v>0.11450370813226858</v>
      </c>
      <c r="L149" s="284">
        <v>-0.10343290236290682</v>
      </c>
      <c r="M149" s="240">
        <v>9.8811272132782846E-2</v>
      </c>
      <c r="N149" s="240">
        <v>0.10139904298163142</v>
      </c>
      <c r="O149" s="240">
        <v>1.3180033651149748E-2</v>
      </c>
      <c r="P149" s="240">
        <v>0.10770531186048581</v>
      </c>
      <c r="Q149" s="240">
        <v>5.1203985607528374E-3</v>
      </c>
    </row>
    <row r="150" spans="1:17" x14ac:dyDescent="0.3">
      <c r="A150" s="176"/>
      <c r="B150" s="319" t="s">
        <v>6</v>
      </c>
      <c r="C150" s="240">
        <v>1</v>
      </c>
      <c r="D150" s="240">
        <v>1</v>
      </c>
      <c r="E150" s="240">
        <v>-3.3784839639211667E-2</v>
      </c>
      <c r="F150" s="240">
        <v>1</v>
      </c>
      <c r="G150" s="279">
        <v>-0.10928463300081512</v>
      </c>
      <c r="H150" s="240">
        <v>1</v>
      </c>
      <c r="I150" s="240">
        <v>1</v>
      </c>
      <c r="J150" s="240">
        <v>-5.1136040088833212E-2</v>
      </c>
      <c r="K150" s="240">
        <v>1</v>
      </c>
      <c r="L150" s="284">
        <v>-0.15680249654924083</v>
      </c>
      <c r="M150" s="240">
        <v>1</v>
      </c>
      <c r="N150" s="240">
        <v>1</v>
      </c>
      <c r="O150" s="240">
        <v>-1.2676992989553604E-2</v>
      </c>
      <c r="P150" s="240">
        <v>1</v>
      </c>
      <c r="Q150" s="240">
        <v>-5.3730547408893818E-2</v>
      </c>
    </row>
    <row r="151" spans="1:17" x14ac:dyDescent="0.3">
      <c r="A151" s="270" t="s">
        <v>200</v>
      </c>
      <c r="B151" s="314" t="s">
        <v>39</v>
      </c>
      <c r="C151" s="240">
        <v>0.4667151008939483</v>
      </c>
      <c r="D151" s="240">
        <v>0.44932048040455119</v>
      </c>
      <c r="E151" s="240">
        <v>-0.1206560621836438</v>
      </c>
      <c r="F151" s="240">
        <v>0.44914878439084582</v>
      </c>
      <c r="G151" s="279">
        <v>-0.18067034783526184</v>
      </c>
      <c r="H151" s="240">
        <v>0.50088928775393649</v>
      </c>
      <c r="I151" s="240">
        <v>0.48052368615840119</v>
      </c>
      <c r="J151" s="240">
        <v>-0.15407043033521192</v>
      </c>
      <c r="K151" s="240">
        <v>0.47656363724586348</v>
      </c>
      <c r="L151" s="284">
        <v>-0.24355444305381727</v>
      </c>
      <c r="M151" s="240">
        <v>0.41759311380054415</v>
      </c>
      <c r="N151" s="240">
        <v>0.4080724070450098</v>
      </c>
      <c r="O151" s="240">
        <v>-6.3045859192900677E-2</v>
      </c>
      <c r="P151" s="240">
        <v>0.41826009704093486</v>
      </c>
      <c r="Q151" s="240">
        <v>-8.2783838868241214E-2</v>
      </c>
    </row>
    <row r="152" spans="1:17" x14ac:dyDescent="0.3">
      <c r="A152" s="176"/>
      <c r="B152" s="314" t="s">
        <v>40</v>
      </c>
      <c r="C152" s="240">
        <v>4.6049402911827256E-2</v>
      </c>
      <c r="D152" s="240">
        <v>4.6950063211125159E-2</v>
      </c>
      <c r="E152" s="240">
        <v>-6.8749346985685925E-2</v>
      </c>
      <c r="F152" s="240">
        <v>4.5950861498319416E-2</v>
      </c>
      <c r="G152" s="279">
        <v>-0.19780096488275553</v>
      </c>
      <c r="H152" s="240">
        <v>5.6596230725299831E-2</v>
      </c>
      <c r="I152" s="240">
        <v>5.8715766099185787E-2</v>
      </c>
      <c r="J152" s="240">
        <v>-8.519532939310942E-2</v>
      </c>
      <c r="K152" s="240">
        <v>6.1332427580183417E-2</v>
      </c>
      <c r="L152" s="284">
        <v>-0.20327765521588403</v>
      </c>
      <c r="M152" s="240">
        <v>3.0889389248522376E-2</v>
      </c>
      <c r="N152" s="240">
        <v>3.1396771037181997E-2</v>
      </c>
      <c r="O152" s="240">
        <v>-2.5436598329536826E-2</v>
      </c>
      <c r="P152" s="240">
        <v>2.8620241918950316E-2</v>
      </c>
      <c r="Q152" s="240">
        <v>-0.18426178418387223</v>
      </c>
    </row>
    <row r="153" spans="1:17" x14ac:dyDescent="0.3">
      <c r="A153" s="176"/>
      <c r="B153" s="314" t="s">
        <v>41</v>
      </c>
      <c r="C153" s="240">
        <v>0.14119379143772673</v>
      </c>
      <c r="D153" s="240">
        <v>0.14830383480825959</v>
      </c>
      <c r="E153" s="240">
        <v>-4.0618823689770329E-2</v>
      </c>
      <c r="F153" s="240">
        <v>0.15319952956600535</v>
      </c>
      <c r="G153" s="279">
        <v>-0.15329970874476095</v>
      </c>
      <c r="H153" s="240">
        <v>0.10966794484784205</v>
      </c>
      <c r="I153" s="240">
        <v>0.11637675795706884</v>
      </c>
      <c r="J153" s="240">
        <v>-6.4276149382532358E-2</v>
      </c>
      <c r="K153" s="240">
        <v>0.11650249890824398</v>
      </c>
      <c r="L153" s="284">
        <v>-0.23644458578470345</v>
      </c>
      <c r="M153" s="240">
        <v>0.1865090533821184</v>
      </c>
      <c r="N153" s="240">
        <v>0.19050880626223091</v>
      </c>
      <c r="O153" s="240">
        <v>-2.062374245472837E-2</v>
      </c>
      <c r="P153" s="240">
        <v>0.19454657281487051</v>
      </c>
      <c r="Q153" s="240">
        <v>-8.6158192090395477E-2</v>
      </c>
    </row>
    <row r="154" spans="1:17" x14ac:dyDescent="0.3">
      <c r="A154" s="176"/>
      <c r="B154" s="314" t="s">
        <v>270</v>
      </c>
      <c r="C154" s="240">
        <v>0.15596462697626082</v>
      </c>
      <c r="D154" s="240">
        <v>0.16798883270122208</v>
      </c>
      <c r="E154" s="240">
        <v>-1.6195705824284305E-2</v>
      </c>
      <c r="F154" s="240">
        <v>0.16238970186566926</v>
      </c>
      <c r="G154" s="279">
        <v>-0.20767614687529398</v>
      </c>
      <c r="H154" s="240">
        <v>0.1608550216202986</v>
      </c>
      <c r="I154" s="240">
        <v>0.17519430051813473</v>
      </c>
      <c r="J154" s="240">
        <v>-3.9612497463988636E-2</v>
      </c>
      <c r="K154" s="240">
        <v>0.17442622155369014</v>
      </c>
      <c r="L154" s="284">
        <v>-0.24061262212833379</v>
      </c>
      <c r="M154" s="240">
        <v>0.14893517215498639</v>
      </c>
      <c r="N154" s="240">
        <v>0.15846379647749512</v>
      </c>
      <c r="O154" s="240">
        <v>2.0157480314960629E-2</v>
      </c>
      <c r="P154" s="240">
        <v>0.14882799152600287</v>
      </c>
      <c r="Q154" s="240">
        <v>-0.15953998147576412</v>
      </c>
    </row>
    <row r="155" spans="1:17" x14ac:dyDescent="0.3">
      <c r="A155" s="176"/>
      <c r="B155" s="319" t="s">
        <v>6</v>
      </c>
      <c r="C155" s="240">
        <v>1</v>
      </c>
      <c r="D155" s="240">
        <v>1</v>
      </c>
      <c r="E155" s="240">
        <v>-8.6613870151364986E-2</v>
      </c>
      <c r="F155" s="240">
        <v>1</v>
      </c>
      <c r="G155" s="279">
        <v>-0.18035714285714285</v>
      </c>
      <c r="H155" s="240">
        <v>1</v>
      </c>
      <c r="I155" s="240">
        <v>1</v>
      </c>
      <c r="J155" s="240">
        <v>-0.11821816105082809</v>
      </c>
      <c r="K155" s="240">
        <v>1</v>
      </c>
      <c r="L155" s="284">
        <v>-0.23726868985936345</v>
      </c>
      <c r="M155" s="240">
        <v>1</v>
      </c>
      <c r="N155" s="240">
        <v>1</v>
      </c>
      <c r="O155" s="240">
        <v>-4.1185852331363168E-2</v>
      </c>
      <c r="P155" s="240">
        <v>1</v>
      </c>
      <c r="Q155" s="240">
        <v>-0.10512475538160469</v>
      </c>
    </row>
    <row r="156" spans="1:17" x14ac:dyDescent="0.3">
      <c r="B156" s="320" t="s">
        <v>286</v>
      </c>
      <c r="C156" s="240">
        <v>1</v>
      </c>
      <c r="D156" s="240">
        <v>1</v>
      </c>
      <c r="E156" s="240">
        <v>-6.3965360523361312E-2</v>
      </c>
      <c r="F156" s="240">
        <v>1</v>
      </c>
      <c r="G156" s="279">
        <v>-9.5669179689082534E-2</v>
      </c>
      <c r="H156" s="240">
        <v>1</v>
      </c>
      <c r="I156" s="240">
        <v>1</v>
      </c>
      <c r="J156" s="240">
        <v>-9.6223678567657206E-2</v>
      </c>
      <c r="K156" s="240">
        <v>1</v>
      </c>
      <c r="L156" s="284">
        <v>-0.12589985526011449</v>
      </c>
      <c r="M156" s="240">
        <v>1</v>
      </c>
      <c r="N156" s="240">
        <v>1</v>
      </c>
      <c r="O156" s="240">
        <v>-2.7114855316865173E-2</v>
      </c>
      <c r="P156" s="240">
        <v>1</v>
      </c>
      <c r="Q156" s="240">
        <v>-6.3588100732823186E-2</v>
      </c>
    </row>
    <row r="157" spans="1:17" x14ac:dyDescent="0.3">
      <c r="A157" s="418" t="s">
        <v>265</v>
      </c>
      <c r="B157" s="418"/>
      <c r="C157" s="418"/>
      <c r="D157" s="418"/>
      <c r="E157" s="418"/>
      <c r="F157" s="418"/>
      <c r="G157" s="418"/>
      <c r="H157" s="418"/>
      <c r="I157" s="418"/>
      <c r="J157" s="418"/>
    </row>
    <row r="190" spans="1:27" x14ac:dyDescent="0.3">
      <c r="A190" s="176"/>
      <c r="B190" s="280"/>
      <c r="C190" s="176"/>
      <c r="D190" s="176"/>
      <c r="E190" s="176"/>
      <c r="F190" s="267"/>
      <c r="G190" s="281"/>
      <c r="H190" s="268"/>
      <c r="I190" s="267"/>
      <c r="J190" s="267"/>
      <c r="K190" s="267"/>
      <c r="L190" s="286"/>
      <c r="M190" s="268"/>
      <c r="N190" s="268"/>
      <c r="O190" s="268"/>
      <c r="P190" s="267"/>
      <c r="Q190" s="267"/>
      <c r="R190" s="267"/>
      <c r="S190" s="267"/>
      <c r="T190" s="267"/>
      <c r="U190" s="268"/>
      <c r="V190" s="268"/>
      <c r="W190" s="268"/>
      <c r="X190" s="268"/>
      <c r="Y190" s="268"/>
      <c r="Z190" s="268"/>
      <c r="AA190" s="268"/>
    </row>
    <row r="191" spans="1:27" x14ac:dyDescent="0.3">
      <c r="A191" s="176"/>
      <c r="B191" s="280"/>
      <c r="C191" s="176"/>
      <c r="D191" s="176"/>
      <c r="E191" s="176"/>
      <c r="F191" s="176"/>
      <c r="H191" s="176"/>
      <c r="I191" s="176"/>
      <c r="J191" s="176"/>
      <c r="K191" s="176"/>
      <c r="L191" s="280"/>
      <c r="N191" s="176"/>
      <c r="O191" s="176"/>
      <c r="P191" s="176"/>
      <c r="Q191" s="176"/>
      <c r="R191" s="176"/>
      <c r="S191" s="176"/>
      <c r="T191" s="176"/>
      <c r="U191" s="176"/>
      <c r="V191" s="176"/>
      <c r="W191" s="176"/>
      <c r="X191" s="176"/>
      <c r="Y191" s="176"/>
      <c r="Z191" s="176"/>
      <c r="AA191" s="176"/>
    </row>
    <row r="192" spans="1:27" ht="14.4" hidden="1" customHeight="1" x14ac:dyDescent="0.3">
      <c r="A192" s="244"/>
      <c r="B192" s="277" t="s">
        <v>189</v>
      </c>
      <c r="C192" s="244"/>
      <c r="D192" s="244"/>
      <c r="E192" s="244"/>
      <c r="F192" s="244"/>
      <c r="G192" s="277"/>
      <c r="H192" s="242"/>
      <c r="I192" s="176"/>
      <c r="J192" s="176"/>
      <c r="K192" s="176"/>
      <c r="L192" s="280"/>
      <c r="N192" s="242"/>
      <c r="O192" s="242"/>
      <c r="P192" s="176"/>
      <c r="Q192" s="176"/>
      <c r="R192" s="176"/>
      <c r="S192" s="176"/>
      <c r="T192" s="176"/>
      <c r="U192" s="176"/>
      <c r="V192" s="176"/>
      <c r="W192" s="176"/>
      <c r="X192" s="242"/>
      <c r="Y192" s="242"/>
      <c r="Z192" s="242"/>
      <c r="AA192" s="242"/>
    </row>
    <row r="193" spans="1:27" ht="14.4" hidden="1" customHeight="1" x14ac:dyDescent="0.3">
      <c r="A193" s="176"/>
      <c r="B193" s="280"/>
      <c r="C193" s="176"/>
      <c r="D193" s="176"/>
      <c r="E193" s="176"/>
      <c r="F193" s="176"/>
      <c r="H193" s="176"/>
      <c r="I193" s="176"/>
      <c r="J193" s="176"/>
      <c r="K193" s="176"/>
      <c r="L193" s="280"/>
      <c r="N193" s="176"/>
      <c r="O193" s="176"/>
      <c r="P193" s="176"/>
      <c r="Q193" s="176"/>
      <c r="R193" s="176"/>
      <c r="S193" s="176"/>
      <c r="T193" s="176"/>
      <c r="U193" s="176"/>
      <c r="V193" s="176"/>
      <c r="W193" s="176"/>
      <c r="X193" s="176"/>
      <c r="Y193" s="176"/>
      <c r="Z193" s="176"/>
      <c r="AA193" s="176"/>
    </row>
    <row r="194" spans="1:27" ht="14.4" hidden="1" customHeight="1" x14ac:dyDescent="0.3">
      <c r="A194" s="262" t="s">
        <v>190</v>
      </c>
      <c r="B194" s="282" t="s">
        <v>191</v>
      </c>
      <c r="C194" s="265"/>
      <c r="D194" s="198"/>
      <c r="E194" s="198"/>
      <c r="F194" s="198"/>
      <c r="H194" s="176"/>
      <c r="I194" s="176"/>
      <c r="J194" s="176"/>
      <c r="K194" s="176"/>
      <c r="L194" s="280"/>
      <c r="N194" s="176"/>
      <c r="O194" s="176"/>
      <c r="P194" s="176"/>
      <c r="Q194" s="176"/>
      <c r="R194" s="176"/>
      <c r="S194" s="176"/>
      <c r="T194" s="176"/>
      <c r="U194" s="176"/>
      <c r="V194" s="176"/>
      <c r="W194" s="176"/>
      <c r="X194" s="176"/>
      <c r="Y194" s="176"/>
      <c r="Z194" s="176"/>
      <c r="AA194" s="176"/>
    </row>
    <row r="195" spans="1:27" ht="14.4" hidden="1" customHeight="1" x14ac:dyDescent="0.3">
      <c r="A195" s="262"/>
      <c r="B195" s="282"/>
      <c r="C195" s="265"/>
      <c r="D195" s="267"/>
      <c r="E195" s="267"/>
      <c r="F195" s="267"/>
      <c r="H195" s="176"/>
      <c r="I195" s="176"/>
      <c r="J195" s="176"/>
      <c r="K195" s="176"/>
      <c r="L195" s="280"/>
      <c r="N195" s="176"/>
      <c r="O195" s="176"/>
      <c r="P195" s="176"/>
      <c r="Q195" s="176"/>
      <c r="R195" s="176"/>
      <c r="S195" s="176"/>
      <c r="T195" s="176"/>
      <c r="U195" s="176"/>
      <c r="V195" s="176"/>
      <c r="W195" s="176"/>
      <c r="X195" s="176"/>
      <c r="Y195" s="176"/>
      <c r="Z195" s="176"/>
      <c r="AA195" s="176"/>
    </row>
    <row r="196" spans="1:27" ht="14.4" hidden="1" customHeight="1" x14ac:dyDescent="0.3">
      <c r="A196" s="262" t="s">
        <v>192</v>
      </c>
      <c r="B196" s="282"/>
      <c r="C196" s="265"/>
      <c r="D196" s="199"/>
      <c r="E196" s="199"/>
      <c r="F196" s="199"/>
      <c r="H196" s="176"/>
      <c r="I196" s="176"/>
      <c r="J196" s="176"/>
      <c r="K196" s="176"/>
      <c r="L196" s="280"/>
      <c r="N196" s="176"/>
      <c r="O196" s="176"/>
      <c r="P196" s="176"/>
      <c r="Q196" s="176"/>
      <c r="R196" s="176"/>
      <c r="S196" s="176"/>
      <c r="T196" s="176"/>
      <c r="U196" s="176"/>
      <c r="V196" s="176"/>
      <c r="W196" s="176"/>
      <c r="X196" s="176"/>
      <c r="Y196" s="176"/>
      <c r="Z196" s="176"/>
      <c r="AA196" s="176"/>
    </row>
    <row r="197" spans="1:27" ht="14.4" hidden="1" customHeight="1" x14ac:dyDescent="0.3">
      <c r="A197" s="262"/>
      <c r="B197" s="282"/>
      <c r="C197" s="265"/>
      <c r="D197" s="267"/>
      <c r="E197" s="267"/>
      <c r="F197" s="273"/>
      <c r="H197" s="176"/>
      <c r="I197" s="176"/>
      <c r="J197" s="176"/>
      <c r="K197" s="176"/>
      <c r="L197" s="280"/>
      <c r="N197" s="176"/>
      <c r="O197" s="176"/>
      <c r="P197" s="176"/>
      <c r="Q197" s="176"/>
      <c r="R197" s="176"/>
      <c r="S197" s="176"/>
      <c r="T197" s="176"/>
      <c r="U197" s="176"/>
      <c r="V197" s="176"/>
      <c r="W197" s="176"/>
      <c r="X197" s="176"/>
      <c r="Y197" s="176"/>
      <c r="Z197" s="176"/>
      <c r="AA197" s="176"/>
    </row>
    <row r="198" spans="1:27" ht="14.4" hidden="1" customHeight="1" x14ac:dyDescent="0.3">
      <c r="A198" s="262" t="s">
        <v>193</v>
      </c>
      <c r="B198" s="282"/>
      <c r="C198" s="265"/>
      <c r="D198" s="198"/>
      <c r="E198" s="198"/>
      <c r="F198" s="198"/>
      <c r="H198" s="176"/>
      <c r="I198" s="176"/>
      <c r="J198" s="176"/>
      <c r="K198" s="176"/>
      <c r="L198" s="280"/>
      <c r="N198" s="176"/>
      <c r="O198" s="176"/>
      <c r="P198" s="176"/>
      <c r="Q198" s="176"/>
      <c r="R198" s="176"/>
      <c r="S198" s="176"/>
      <c r="T198" s="176"/>
      <c r="U198" s="176"/>
      <c r="V198" s="176"/>
      <c r="W198" s="176"/>
      <c r="X198" s="176"/>
      <c r="Y198" s="176"/>
      <c r="Z198" s="176"/>
      <c r="AA198" s="176"/>
    </row>
    <row r="199" spans="1:27" ht="14.4" hidden="1" customHeight="1" x14ac:dyDescent="0.3">
      <c r="A199" s="262"/>
      <c r="B199" s="282"/>
      <c r="C199" s="265"/>
      <c r="D199" s="267"/>
      <c r="E199" s="267"/>
      <c r="F199" s="267"/>
      <c r="H199" s="176"/>
      <c r="I199" s="176"/>
      <c r="J199" s="176"/>
      <c r="K199" s="176"/>
      <c r="L199" s="280"/>
      <c r="N199" s="176"/>
      <c r="O199" s="176"/>
      <c r="P199" s="176"/>
      <c r="Q199" s="176"/>
      <c r="R199" s="176"/>
      <c r="S199" s="176"/>
      <c r="T199" s="176"/>
      <c r="U199" s="176"/>
      <c r="V199" s="176"/>
      <c r="W199" s="176"/>
      <c r="X199" s="176"/>
      <c r="Y199" s="176"/>
      <c r="Z199" s="176"/>
      <c r="AA199" s="176"/>
    </row>
    <row r="200" spans="1:27" ht="14.4" hidden="1" customHeight="1" x14ac:dyDescent="0.3">
      <c r="A200" s="261" t="s">
        <v>6</v>
      </c>
      <c r="B200" s="282"/>
      <c r="C200" s="267"/>
      <c r="D200" s="267"/>
      <c r="E200" s="267"/>
      <c r="F200" s="268"/>
      <c r="H200" s="176"/>
      <c r="I200" s="176"/>
      <c r="J200" s="176"/>
      <c r="K200" s="176"/>
      <c r="L200" s="280"/>
      <c r="N200" s="176"/>
      <c r="O200" s="176"/>
      <c r="P200" s="176"/>
      <c r="Q200" s="176"/>
      <c r="R200" s="176"/>
      <c r="S200" s="176"/>
      <c r="T200" s="176"/>
      <c r="U200" s="176"/>
      <c r="V200" s="176"/>
      <c r="W200" s="176"/>
      <c r="X200" s="176"/>
      <c r="Y200" s="176"/>
      <c r="Z200" s="176"/>
      <c r="AA200" s="176"/>
    </row>
    <row r="201" spans="1:27" ht="14.4" hidden="1" customHeight="1" x14ac:dyDescent="0.3">
      <c r="A201" s="261"/>
      <c r="B201" s="282"/>
      <c r="C201" s="267"/>
      <c r="D201" s="267"/>
      <c r="E201" s="267"/>
      <c r="F201" s="268"/>
      <c r="H201" s="176"/>
      <c r="I201" s="176"/>
      <c r="J201" s="176"/>
      <c r="K201" s="176"/>
      <c r="L201" s="280"/>
      <c r="N201" s="176"/>
      <c r="O201" s="176"/>
      <c r="P201" s="176"/>
      <c r="Q201" s="176"/>
      <c r="R201" s="176"/>
      <c r="S201" s="176"/>
      <c r="T201" s="176"/>
      <c r="U201" s="176"/>
      <c r="V201" s="176"/>
      <c r="W201" s="176"/>
      <c r="X201" s="176"/>
      <c r="Y201" s="176"/>
      <c r="Z201" s="176"/>
      <c r="AA201" s="176"/>
    </row>
    <row r="202" spans="1:27" ht="14.4" hidden="1" customHeight="1" x14ac:dyDescent="0.3">
      <c r="A202" s="262" t="s">
        <v>190</v>
      </c>
      <c r="B202" s="282" t="s">
        <v>194</v>
      </c>
      <c r="C202" s="265"/>
      <c r="D202" s="198"/>
      <c r="E202" s="198"/>
      <c r="F202" s="198"/>
      <c r="H202" s="176"/>
      <c r="I202" s="176"/>
      <c r="J202" s="176"/>
      <c r="K202" s="176"/>
      <c r="L202" s="280"/>
      <c r="N202" s="176"/>
      <c r="O202" s="176"/>
      <c r="P202" s="176"/>
      <c r="Q202" s="176"/>
      <c r="R202" s="176"/>
      <c r="S202" s="176"/>
      <c r="T202" s="176"/>
      <c r="U202" s="176"/>
      <c r="V202" s="176"/>
      <c r="W202" s="176"/>
      <c r="X202" s="176"/>
      <c r="Y202" s="176"/>
      <c r="Z202" s="176"/>
      <c r="AA202" s="176"/>
    </row>
    <row r="203" spans="1:27" ht="14.4" hidden="1" customHeight="1" x14ac:dyDescent="0.3">
      <c r="A203" s="262"/>
      <c r="B203" s="282"/>
      <c r="C203" s="265"/>
      <c r="D203" s="267"/>
      <c r="E203" s="267"/>
      <c r="F203" s="267"/>
      <c r="H203" s="176"/>
      <c r="I203" s="176"/>
      <c r="J203" s="176"/>
      <c r="K203" s="176"/>
      <c r="L203" s="280"/>
      <c r="N203" s="176"/>
      <c r="O203" s="176"/>
      <c r="P203" s="176"/>
      <c r="Q203" s="176"/>
      <c r="R203" s="176"/>
      <c r="S203" s="176"/>
      <c r="T203" s="176"/>
      <c r="U203" s="176"/>
      <c r="V203" s="176"/>
      <c r="W203" s="176"/>
      <c r="X203" s="176"/>
      <c r="Y203" s="176"/>
      <c r="Z203" s="176"/>
      <c r="AA203" s="176"/>
    </row>
    <row r="204" spans="1:27" ht="14.4" hidden="1" customHeight="1" x14ac:dyDescent="0.3">
      <c r="A204" s="262" t="s">
        <v>192</v>
      </c>
      <c r="B204" s="282"/>
      <c r="C204" s="265"/>
      <c r="D204" s="199"/>
      <c r="E204" s="199"/>
      <c r="F204" s="199"/>
      <c r="H204" s="176"/>
      <c r="I204" s="176"/>
      <c r="J204" s="176"/>
      <c r="K204" s="176"/>
      <c r="L204" s="280"/>
      <c r="N204" s="176"/>
      <c r="O204" s="176"/>
      <c r="P204" s="176"/>
      <c r="Q204" s="176"/>
      <c r="R204" s="176"/>
      <c r="S204" s="176"/>
      <c r="T204" s="176"/>
      <c r="U204" s="176"/>
      <c r="V204" s="176"/>
      <c r="W204" s="176"/>
      <c r="X204" s="176"/>
      <c r="Y204" s="176"/>
      <c r="Z204" s="176"/>
      <c r="AA204" s="176"/>
    </row>
    <row r="205" spans="1:27" ht="14.4" hidden="1" customHeight="1" x14ac:dyDescent="0.3">
      <c r="A205" s="262"/>
      <c r="B205" s="282"/>
      <c r="C205" s="265"/>
      <c r="D205" s="267"/>
      <c r="E205" s="267"/>
      <c r="F205" s="273"/>
      <c r="H205" s="176"/>
      <c r="I205" s="176"/>
      <c r="J205" s="176"/>
      <c r="K205" s="176"/>
      <c r="L205" s="280"/>
      <c r="N205" s="176"/>
      <c r="O205" s="176"/>
      <c r="P205" s="176"/>
      <c r="Q205" s="176"/>
    </row>
    <row r="206" spans="1:27" ht="14.4" hidden="1" customHeight="1" x14ac:dyDescent="0.3">
      <c r="A206" s="262" t="s">
        <v>193</v>
      </c>
      <c r="B206" s="282"/>
      <c r="C206" s="265"/>
      <c r="D206" s="264"/>
      <c r="E206" s="264"/>
      <c r="F206" s="264"/>
      <c r="H206" s="176"/>
      <c r="I206" s="176"/>
      <c r="J206" s="176"/>
      <c r="K206" s="176"/>
      <c r="L206" s="280"/>
      <c r="N206" s="176"/>
      <c r="O206" s="176"/>
      <c r="P206" s="176"/>
      <c r="Q206" s="176"/>
    </row>
    <row r="207" spans="1:27" ht="14.4" hidden="1" customHeight="1" x14ac:dyDescent="0.3">
      <c r="A207" s="262"/>
      <c r="B207" s="282"/>
      <c r="C207" s="265"/>
      <c r="D207" s="267"/>
      <c r="E207" s="267"/>
      <c r="F207" s="267"/>
      <c r="H207" s="176"/>
      <c r="I207" s="176"/>
      <c r="J207" s="176"/>
      <c r="K207" s="176"/>
      <c r="L207" s="280"/>
      <c r="N207" s="176"/>
      <c r="O207" s="176"/>
      <c r="P207" s="176"/>
      <c r="Q207" s="176"/>
    </row>
    <row r="208" spans="1:27" ht="14.4" hidden="1" customHeight="1" x14ac:dyDescent="0.3">
      <c r="A208" s="261" t="s">
        <v>6</v>
      </c>
      <c r="B208" s="282"/>
      <c r="C208" s="267"/>
      <c r="D208" s="267"/>
      <c r="E208" s="267"/>
      <c r="F208" s="268"/>
      <c r="H208" s="176"/>
      <c r="I208" s="176"/>
      <c r="J208" s="176"/>
      <c r="K208" s="176"/>
      <c r="L208" s="280"/>
      <c r="N208" s="176"/>
      <c r="O208" s="176"/>
      <c r="P208" s="176"/>
      <c r="Q208" s="176"/>
    </row>
    <row r="209" spans="1:17" ht="14.4" hidden="1" customHeight="1" x14ac:dyDescent="0.3">
      <c r="A209" s="261"/>
      <c r="B209" s="282"/>
      <c r="C209" s="267"/>
      <c r="D209" s="267"/>
      <c r="E209" s="267"/>
      <c r="F209" s="268"/>
      <c r="H209" s="176"/>
      <c r="I209" s="176"/>
      <c r="J209" s="176"/>
      <c r="K209" s="176"/>
      <c r="L209" s="280"/>
      <c r="N209" s="176"/>
      <c r="O209" s="176"/>
      <c r="P209" s="176"/>
      <c r="Q209" s="176"/>
    </row>
    <row r="210" spans="1:17" ht="14.4" hidden="1" customHeight="1" x14ac:dyDescent="0.3">
      <c r="A210" s="262" t="s">
        <v>190</v>
      </c>
      <c r="B210" s="282" t="s">
        <v>195</v>
      </c>
      <c r="C210" s="265"/>
      <c r="D210" s="198"/>
      <c r="E210" s="198"/>
      <c r="F210" s="198"/>
      <c r="H210" s="176"/>
      <c r="I210" s="176"/>
      <c r="J210" s="176"/>
      <c r="K210" s="176"/>
      <c r="L210" s="280"/>
      <c r="N210" s="176"/>
      <c r="O210" s="176"/>
      <c r="P210" s="176"/>
      <c r="Q210" s="176"/>
    </row>
    <row r="211" spans="1:17" ht="14.4" hidden="1" customHeight="1" x14ac:dyDescent="0.3">
      <c r="A211" s="262"/>
      <c r="B211" s="282"/>
      <c r="C211" s="265"/>
      <c r="D211" s="267"/>
      <c r="E211" s="267"/>
      <c r="F211" s="267"/>
      <c r="H211" s="176"/>
      <c r="I211" s="176"/>
      <c r="J211" s="176"/>
      <c r="K211" s="176"/>
      <c r="L211" s="280"/>
      <c r="N211" s="176"/>
      <c r="O211" s="176"/>
      <c r="P211" s="176"/>
      <c r="Q211" s="176"/>
    </row>
    <row r="212" spans="1:17" ht="14.4" hidden="1" customHeight="1" x14ac:dyDescent="0.3">
      <c r="A212" s="262" t="s">
        <v>192</v>
      </c>
      <c r="B212" s="282"/>
      <c r="C212" s="265"/>
      <c r="D212" s="199"/>
      <c r="E212" s="199"/>
      <c r="F212" s="199"/>
      <c r="H212" s="176"/>
      <c r="I212" s="176"/>
      <c r="J212" s="176"/>
      <c r="K212" s="176"/>
      <c r="L212" s="280"/>
      <c r="N212" s="176"/>
      <c r="O212" s="176"/>
      <c r="P212" s="176"/>
      <c r="Q212" s="176"/>
    </row>
    <row r="213" spans="1:17" ht="14.4" hidden="1" customHeight="1" x14ac:dyDescent="0.3">
      <c r="A213" s="262"/>
      <c r="B213" s="282"/>
      <c r="C213" s="265"/>
      <c r="D213" s="267"/>
      <c r="E213" s="267"/>
      <c r="F213" s="273"/>
      <c r="H213" s="176"/>
      <c r="I213" s="176"/>
      <c r="J213" s="176"/>
      <c r="K213" s="176"/>
      <c r="L213" s="280"/>
      <c r="N213" s="176"/>
      <c r="O213" s="176"/>
      <c r="P213" s="176"/>
      <c r="Q213" s="176"/>
    </row>
    <row r="214" spans="1:17" ht="14.4" hidden="1" customHeight="1" x14ac:dyDescent="0.3">
      <c r="A214" s="262" t="s">
        <v>193</v>
      </c>
      <c r="B214" s="282"/>
      <c r="C214" s="265"/>
      <c r="D214" s="264"/>
      <c r="E214" s="264"/>
      <c r="F214" s="264"/>
      <c r="H214" s="176"/>
      <c r="I214" s="176"/>
      <c r="J214" s="176"/>
      <c r="K214" s="176"/>
      <c r="L214" s="280"/>
      <c r="N214" s="176"/>
      <c r="O214" s="176"/>
      <c r="P214" s="176"/>
      <c r="Q214" s="176"/>
    </row>
    <row r="215" spans="1:17" ht="14.4" hidden="1" customHeight="1" x14ac:dyDescent="0.3">
      <c r="A215" s="262"/>
      <c r="B215" s="282"/>
      <c r="C215" s="265"/>
      <c r="D215" s="267"/>
      <c r="E215" s="267"/>
      <c r="F215" s="267"/>
      <c r="H215" s="176"/>
      <c r="I215" s="176"/>
      <c r="J215" s="176"/>
      <c r="K215" s="176"/>
      <c r="L215" s="280"/>
      <c r="N215" s="176"/>
      <c r="O215" s="176"/>
      <c r="P215" s="176"/>
      <c r="Q215" s="176"/>
    </row>
    <row r="216" spans="1:17" ht="14.4" hidden="1" customHeight="1" x14ac:dyDescent="0.3">
      <c r="A216" s="261" t="s">
        <v>6</v>
      </c>
      <c r="B216" s="282"/>
      <c r="C216" s="267"/>
      <c r="D216" s="267"/>
      <c r="E216" s="267"/>
      <c r="F216" s="268"/>
      <c r="H216" s="176"/>
      <c r="I216" s="176"/>
      <c r="J216" s="176"/>
      <c r="K216" s="176"/>
      <c r="L216" s="280"/>
      <c r="N216" s="176"/>
      <c r="O216" s="176"/>
      <c r="P216" s="176"/>
      <c r="Q216" s="176"/>
    </row>
    <row r="217" spans="1:17" ht="14.4" hidden="1" customHeight="1" x14ac:dyDescent="0.3">
      <c r="A217" s="261"/>
      <c r="B217" s="282"/>
      <c r="C217" s="267"/>
      <c r="D217" s="267"/>
      <c r="E217" s="267"/>
      <c r="F217" s="268"/>
      <c r="H217" s="176"/>
      <c r="I217" s="176"/>
      <c r="J217" s="176"/>
      <c r="K217" s="176"/>
      <c r="L217" s="280"/>
      <c r="N217" s="176"/>
      <c r="O217" s="176"/>
      <c r="P217" s="176"/>
      <c r="Q217" s="176"/>
    </row>
    <row r="218" spans="1:17" ht="14.4" hidden="1" customHeight="1" x14ac:dyDescent="0.3">
      <c r="A218" s="262" t="s">
        <v>190</v>
      </c>
      <c r="B218" s="282" t="s">
        <v>38</v>
      </c>
      <c r="C218" s="265"/>
      <c r="D218" s="198"/>
      <c r="E218" s="198"/>
      <c r="F218" s="198"/>
      <c r="H218" s="176"/>
      <c r="I218" s="176"/>
      <c r="J218" s="176"/>
      <c r="K218" s="176"/>
      <c r="L218" s="280"/>
      <c r="N218" s="176"/>
      <c r="O218" s="176"/>
      <c r="P218" s="176"/>
      <c r="Q218" s="176"/>
    </row>
    <row r="219" spans="1:17" ht="14.4" hidden="1" customHeight="1" x14ac:dyDescent="0.3">
      <c r="A219" s="262"/>
      <c r="B219" s="282"/>
      <c r="C219" s="265"/>
      <c r="D219" s="267"/>
      <c r="E219" s="267"/>
      <c r="F219" s="267"/>
      <c r="H219" s="176"/>
      <c r="I219" s="176"/>
      <c r="J219" s="176"/>
      <c r="K219" s="176"/>
      <c r="L219" s="280"/>
      <c r="N219" s="176"/>
      <c r="O219" s="176"/>
      <c r="P219" s="176"/>
      <c r="Q219" s="176"/>
    </row>
    <row r="220" spans="1:17" ht="14.4" hidden="1" customHeight="1" x14ac:dyDescent="0.3">
      <c r="A220" s="262" t="s">
        <v>192</v>
      </c>
      <c r="B220" s="282"/>
      <c r="C220" s="265"/>
      <c r="D220" s="199"/>
      <c r="E220" s="199"/>
      <c r="F220" s="199"/>
      <c r="H220" s="176"/>
      <c r="I220" s="176"/>
      <c r="J220" s="176"/>
      <c r="K220" s="176"/>
      <c r="L220" s="280"/>
      <c r="N220" s="176"/>
      <c r="O220" s="176"/>
      <c r="P220" s="176"/>
      <c r="Q220" s="176"/>
    </row>
    <row r="221" spans="1:17" ht="14.4" hidden="1" customHeight="1" x14ac:dyDescent="0.3">
      <c r="A221" s="262"/>
      <c r="B221" s="282"/>
      <c r="C221" s="265"/>
      <c r="D221" s="267"/>
      <c r="E221" s="267"/>
      <c r="F221" s="273"/>
      <c r="H221" s="176"/>
      <c r="I221" s="176"/>
      <c r="J221" s="176"/>
      <c r="K221" s="176"/>
      <c r="L221" s="280"/>
      <c r="N221" s="176"/>
      <c r="O221" s="176"/>
      <c r="P221" s="176"/>
      <c r="Q221" s="176"/>
    </row>
    <row r="222" spans="1:17" ht="14.4" hidden="1" customHeight="1" x14ac:dyDescent="0.3">
      <c r="A222" s="262" t="s">
        <v>193</v>
      </c>
      <c r="B222" s="282"/>
      <c r="C222" s="265"/>
      <c r="D222" s="264"/>
      <c r="E222" s="264"/>
      <c r="F222" s="264"/>
      <c r="H222" s="176"/>
      <c r="I222" s="176"/>
      <c r="J222" s="176"/>
      <c r="K222" s="176"/>
      <c r="L222" s="280"/>
      <c r="N222" s="176"/>
      <c r="O222" s="176"/>
      <c r="P222" s="176"/>
      <c r="Q222" s="176"/>
    </row>
    <row r="223" spans="1:17" ht="14.4" hidden="1" customHeight="1" x14ac:dyDescent="0.3">
      <c r="A223" s="262"/>
      <c r="B223" s="282"/>
      <c r="C223" s="265"/>
      <c r="D223" s="267"/>
      <c r="E223" s="267"/>
      <c r="F223" s="267"/>
      <c r="H223" s="176"/>
      <c r="I223" s="176"/>
      <c r="J223" s="176"/>
      <c r="K223" s="176"/>
      <c r="L223" s="280"/>
      <c r="N223" s="176"/>
      <c r="O223" s="176"/>
      <c r="P223" s="176"/>
      <c r="Q223" s="176"/>
    </row>
    <row r="224" spans="1:17" ht="14.4" hidden="1" customHeight="1" x14ac:dyDescent="0.3">
      <c r="A224" s="261" t="s">
        <v>6</v>
      </c>
      <c r="B224" s="282"/>
      <c r="C224" s="267"/>
      <c r="D224" s="267"/>
      <c r="E224" s="267"/>
      <c r="F224" s="268"/>
      <c r="H224" s="176"/>
      <c r="I224" s="176"/>
      <c r="J224" s="176"/>
      <c r="K224" s="176"/>
      <c r="L224" s="280"/>
      <c r="N224" s="176"/>
      <c r="O224" s="176"/>
      <c r="P224" s="176"/>
      <c r="Q224" s="176"/>
    </row>
    <row r="225" spans="1:27" ht="14.4" hidden="1" customHeight="1" x14ac:dyDescent="0.3">
      <c r="A225" s="261"/>
      <c r="B225" s="282"/>
      <c r="C225" s="267"/>
      <c r="D225" s="267"/>
      <c r="E225" s="267"/>
      <c r="F225" s="268"/>
      <c r="H225" s="176"/>
      <c r="I225" s="176"/>
      <c r="J225" s="176"/>
      <c r="K225" s="176"/>
      <c r="L225" s="280"/>
      <c r="N225" s="176"/>
      <c r="O225" s="176"/>
      <c r="P225" s="176"/>
      <c r="Q225" s="176"/>
    </row>
    <row r="226" spans="1:27" ht="14.4" hidden="1" customHeight="1" x14ac:dyDescent="0.3">
      <c r="A226" s="176"/>
      <c r="B226" s="280"/>
      <c r="C226" s="176"/>
      <c r="D226" s="176"/>
      <c r="E226" s="176"/>
      <c r="F226" s="267"/>
      <c r="H226" s="176"/>
      <c r="I226" s="176"/>
      <c r="J226" s="176"/>
      <c r="K226" s="176"/>
      <c r="L226" s="280"/>
      <c r="N226" s="176"/>
      <c r="O226" s="176"/>
      <c r="P226" s="176"/>
      <c r="Q226" s="176"/>
    </row>
    <row r="227" spans="1:27" x14ac:dyDescent="0.3">
      <c r="A227" s="176"/>
      <c r="B227" s="280"/>
      <c r="C227" s="176"/>
      <c r="D227" s="176"/>
      <c r="E227" s="176"/>
      <c r="F227" s="176"/>
      <c r="H227" s="176"/>
      <c r="I227" s="176"/>
      <c r="J227" s="176"/>
      <c r="K227" s="176"/>
      <c r="L227" s="280"/>
      <c r="N227" s="176"/>
      <c r="O227" s="176"/>
      <c r="P227" s="176"/>
      <c r="Q227" s="176"/>
    </row>
    <row r="228" spans="1:27" ht="14.4" hidden="1" customHeight="1" x14ac:dyDescent="0.3">
      <c r="A228" s="262" t="s">
        <v>190</v>
      </c>
      <c r="B228" s="282" t="s">
        <v>38</v>
      </c>
      <c r="C228" s="265"/>
      <c r="D228" s="198"/>
      <c r="E228" s="198"/>
      <c r="F228" s="198"/>
      <c r="H228" s="176"/>
      <c r="I228" s="176"/>
      <c r="J228" s="176"/>
      <c r="K228" s="176"/>
      <c r="L228" s="280"/>
      <c r="N228" s="176"/>
      <c r="O228" s="176"/>
      <c r="P228" s="176"/>
      <c r="Q228" s="176"/>
    </row>
    <row r="229" spans="1:27" ht="14.4" hidden="1" customHeight="1" x14ac:dyDescent="0.3">
      <c r="A229" s="262"/>
      <c r="B229" s="282"/>
      <c r="C229" s="265"/>
      <c r="D229" s="267"/>
      <c r="E229" s="267"/>
      <c r="F229" s="267"/>
      <c r="H229" s="176"/>
      <c r="I229" s="176"/>
      <c r="J229" s="176"/>
      <c r="K229" s="176"/>
      <c r="L229" s="280"/>
      <c r="N229" s="176"/>
      <c r="O229" s="176"/>
      <c r="P229" s="176"/>
      <c r="Q229" s="176"/>
    </row>
    <row r="230" spans="1:27" ht="14.4" hidden="1" customHeight="1" x14ac:dyDescent="0.3">
      <c r="A230" s="262" t="s">
        <v>192</v>
      </c>
      <c r="B230" s="282"/>
      <c r="C230" s="265"/>
      <c r="D230" s="199"/>
      <c r="E230" s="199"/>
      <c r="F230" s="199"/>
      <c r="H230" s="176"/>
      <c r="I230" s="176"/>
      <c r="J230" s="176"/>
      <c r="K230" s="176"/>
      <c r="L230" s="280"/>
      <c r="N230" s="176"/>
      <c r="O230" s="176"/>
      <c r="P230" s="176"/>
      <c r="Q230" s="176"/>
    </row>
    <row r="231" spans="1:27" ht="14.4" hidden="1" customHeight="1" x14ac:dyDescent="0.3">
      <c r="A231" s="262"/>
      <c r="B231" s="282"/>
      <c r="C231" s="265"/>
      <c r="D231" s="267"/>
      <c r="E231" s="267"/>
      <c r="F231" s="273"/>
      <c r="H231" s="176"/>
      <c r="I231" s="176"/>
      <c r="J231" s="176"/>
      <c r="K231" s="176"/>
      <c r="L231" s="280"/>
      <c r="N231" s="176"/>
      <c r="O231" s="176"/>
      <c r="P231" s="176"/>
      <c r="Q231" s="176"/>
    </row>
    <row r="232" spans="1:27" ht="14.4" hidden="1" customHeight="1" x14ac:dyDescent="0.3">
      <c r="A232" s="262" t="s">
        <v>193</v>
      </c>
      <c r="B232" s="282"/>
      <c r="C232" s="265"/>
      <c r="D232" s="264"/>
      <c r="E232" s="264"/>
      <c r="F232" s="264"/>
      <c r="H232" s="176"/>
      <c r="I232" s="176"/>
      <c r="J232" s="176"/>
      <c r="K232" s="176"/>
      <c r="L232" s="280"/>
      <c r="N232" s="176"/>
      <c r="O232" s="176"/>
      <c r="P232" s="176"/>
      <c r="Q232" s="176"/>
    </row>
    <row r="233" spans="1:27" ht="14.4" hidden="1" customHeight="1" x14ac:dyDescent="0.3">
      <c r="A233" s="262"/>
      <c r="B233" s="282"/>
      <c r="C233" s="265"/>
      <c r="D233" s="267"/>
      <c r="E233" s="267"/>
      <c r="F233" s="267"/>
      <c r="H233" s="176"/>
      <c r="I233" s="176"/>
      <c r="J233" s="176"/>
      <c r="K233" s="176"/>
      <c r="L233" s="280"/>
      <c r="N233" s="176"/>
      <c r="O233" s="176"/>
      <c r="P233" s="176"/>
      <c r="Q233" s="176"/>
    </row>
    <row r="234" spans="1:27" ht="14.4" hidden="1" customHeight="1" x14ac:dyDescent="0.3">
      <c r="A234" s="261" t="s">
        <v>6</v>
      </c>
      <c r="B234" s="282"/>
      <c r="C234" s="267"/>
      <c r="D234" s="267"/>
      <c r="E234" s="267"/>
      <c r="F234" s="268"/>
      <c r="H234" s="176"/>
      <c r="I234" s="176"/>
      <c r="J234" s="176"/>
      <c r="K234" s="176"/>
      <c r="L234" s="280"/>
      <c r="N234" s="176"/>
      <c r="O234" s="176"/>
      <c r="P234" s="176"/>
      <c r="Q234" s="176"/>
    </row>
    <row r="235" spans="1:27" ht="14.4" hidden="1" customHeight="1" x14ac:dyDescent="0.3">
      <c r="A235" s="261"/>
      <c r="B235" s="282"/>
      <c r="C235" s="267"/>
      <c r="D235" s="267"/>
      <c r="E235" s="267"/>
      <c r="F235" s="268"/>
      <c r="H235" s="176"/>
      <c r="I235" s="176"/>
      <c r="J235" s="176"/>
      <c r="K235" s="176"/>
      <c r="L235" s="280"/>
      <c r="N235" s="176"/>
      <c r="O235" s="176"/>
      <c r="P235" s="176"/>
      <c r="Q235" s="176"/>
    </row>
    <row r="236" spans="1:27" x14ac:dyDescent="0.3">
      <c r="A236" s="176"/>
      <c r="B236" s="280"/>
      <c r="C236" s="176"/>
      <c r="D236" s="176"/>
      <c r="E236" s="176"/>
      <c r="F236" s="176"/>
      <c r="H236" s="176"/>
      <c r="I236" s="176"/>
      <c r="J236" s="176"/>
      <c r="K236" s="176"/>
      <c r="L236" s="280"/>
      <c r="N236" s="176"/>
      <c r="O236" s="176"/>
      <c r="P236" s="176"/>
      <c r="Q236" s="176"/>
    </row>
    <row r="237" spans="1:27" x14ac:dyDescent="0.3">
      <c r="A237" s="176"/>
      <c r="B237" s="280"/>
      <c r="C237" s="176"/>
      <c r="D237" s="176"/>
      <c r="E237" s="176"/>
      <c r="F237" s="176"/>
      <c r="H237" s="176"/>
      <c r="I237" s="176"/>
      <c r="J237" s="176"/>
      <c r="K237" s="176"/>
      <c r="L237" s="280"/>
      <c r="N237" s="176"/>
      <c r="O237" s="176"/>
      <c r="P237" s="176"/>
      <c r="Q237" s="176"/>
      <c r="R237" s="176"/>
      <c r="S237" s="176"/>
      <c r="T237" s="176"/>
      <c r="U237" s="176"/>
      <c r="V237" s="176"/>
      <c r="W237" s="176"/>
      <c r="X237" s="176"/>
      <c r="Y237" s="176"/>
      <c r="Z237" s="176"/>
      <c r="AA237" s="176"/>
    </row>
    <row r="238" spans="1:27" ht="14.4" hidden="1" customHeight="1" x14ac:dyDescent="0.3">
      <c r="A238" s="176"/>
      <c r="B238" s="282" t="s">
        <v>196</v>
      </c>
      <c r="C238" s="262"/>
      <c r="D238" s="262"/>
      <c r="E238" s="262"/>
      <c r="F238" s="262"/>
      <c r="G238" s="282"/>
      <c r="H238" s="261"/>
      <c r="I238" s="262"/>
      <c r="J238" s="262"/>
      <c r="K238" s="262"/>
      <c r="L238" s="282"/>
      <c r="M238" s="262"/>
      <c r="N238" s="261"/>
      <c r="O238" s="261"/>
      <c r="P238" s="262"/>
      <c r="Q238" s="262"/>
      <c r="R238" s="262"/>
      <c r="S238" s="262"/>
      <c r="T238" s="262"/>
      <c r="U238" s="262"/>
      <c r="V238" s="262"/>
      <c r="W238" s="262"/>
      <c r="X238" s="261"/>
      <c r="Y238" s="261"/>
      <c r="Z238" s="261"/>
      <c r="AA238" s="261"/>
    </row>
    <row r="239" spans="1:27" ht="14.4" hidden="1" customHeight="1" x14ac:dyDescent="0.3">
      <c r="A239" s="176"/>
      <c r="B239" s="280"/>
      <c r="C239" s="176"/>
      <c r="D239" s="176"/>
      <c r="E239" s="176"/>
      <c r="F239" s="176"/>
      <c r="H239" s="236"/>
      <c r="I239" s="176"/>
      <c r="J239" s="176"/>
      <c r="K239" s="176"/>
      <c r="L239" s="280"/>
      <c r="N239" s="236"/>
      <c r="O239" s="236"/>
      <c r="P239" s="176"/>
      <c r="Q239" s="176"/>
      <c r="R239" s="176"/>
      <c r="S239" s="176"/>
      <c r="T239" s="176"/>
      <c r="U239" s="176"/>
      <c r="V239" s="176"/>
      <c r="W239" s="176"/>
      <c r="X239" s="236"/>
      <c r="Y239" s="236"/>
      <c r="Z239" s="236"/>
      <c r="AA239" s="236"/>
    </row>
    <row r="240" spans="1:27" ht="14.4" hidden="1" customHeight="1" x14ac:dyDescent="0.3">
      <c r="A240" s="263" t="s">
        <v>197</v>
      </c>
      <c r="B240" s="280"/>
      <c r="C240" s="176"/>
      <c r="D240" s="176"/>
      <c r="E240" s="176"/>
      <c r="F240" s="176"/>
      <c r="G240" s="281"/>
      <c r="H240" s="268"/>
      <c r="I240" s="267"/>
      <c r="J240" s="267"/>
      <c r="K240" s="267"/>
      <c r="L240" s="286"/>
      <c r="M240" s="268"/>
      <c r="N240" s="268"/>
      <c r="O240" s="268"/>
      <c r="P240" s="267"/>
      <c r="Q240" s="267"/>
      <c r="R240" s="267"/>
      <c r="S240" s="267"/>
      <c r="T240" s="267"/>
      <c r="U240" s="268"/>
      <c r="V240" s="268"/>
      <c r="W240" s="268"/>
      <c r="X240" s="268"/>
      <c r="Y240" s="268"/>
      <c r="Z240" s="268"/>
      <c r="AA240" s="268"/>
    </row>
    <row r="241" spans="1:27" ht="14.4" hidden="1" customHeight="1" x14ac:dyDescent="0.3">
      <c r="A241" s="263"/>
      <c r="B241" s="282" t="s">
        <v>18</v>
      </c>
      <c r="C241" s="198"/>
      <c r="D241" s="198"/>
      <c r="E241" s="198"/>
      <c r="F241" s="198"/>
      <c r="G241" s="281"/>
      <c r="H241" s="268"/>
      <c r="I241" s="267"/>
      <c r="J241" s="267"/>
      <c r="K241" s="267"/>
      <c r="L241" s="286"/>
      <c r="M241" s="268"/>
      <c r="N241" s="268"/>
      <c r="O241" s="268"/>
      <c r="P241" s="267"/>
      <c r="Q241" s="267"/>
      <c r="R241" s="267"/>
      <c r="S241" s="267"/>
      <c r="T241" s="267"/>
      <c r="U241" s="268"/>
      <c r="V241" s="268"/>
      <c r="W241" s="268"/>
      <c r="X241" s="268"/>
      <c r="Y241" s="268"/>
      <c r="Z241" s="268"/>
      <c r="AA241" s="268"/>
    </row>
    <row r="242" spans="1:27" ht="14.4" hidden="1" customHeight="1" x14ac:dyDescent="0.3">
      <c r="A242" s="263"/>
      <c r="B242" s="282"/>
      <c r="C242" s="267"/>
      <c r="D242" s="267"/>
      <c r="E242" s="267"/>
      <c r="F242" s="267"/>
      <c r="G242" s="281"/>
      <c r="H242" s="268"/>
      <c r="I242" s="267"/>
      <c r="J242" s="267"/>
      <c r="K242" s="267"/>
      <c r="L242" s="286"/>
      <c r="M242" s="268"/>
      <c r="N242" s="268"/>
      <c r="O242" s="268"/>
      <c r="P242" s="267"/>
      <c r="Q242" s="267"/>
      <c r="R242" s="267"/>
      <c r="S242" s="267"/>
      <c r="T242" s="267"/>
      <c r="U242" s="268"/>
      <c r="V242" s="268"/>
      <c r="W242" s="268"/>
      <c r="X242" s="268"/>
      <c r="Y242" s="268"/>
      <c r="Z242" s="268"/>
      <c r="AA242" s="268"/>
    </row>
    <row r="243" spans="1:27" ht="14.4" hidden="1" customHeight="1" x14ac:dyDescent="0.3">
      <c r="A243" s="263"/>
      <c r="B243" s="282" t="s">
        <v>11</v>
      </c>
      <c r="C243" s="198"/>
      <c r="D243" s="199"/>
      <c r="E243" s="199"/>
      <c r="F243" s="199"/>
      <c r="G243" s="281"/>
      <c r="H243" s="268"/>
      <c r="I243" s="267"/>
      <c r="J243" s="267"/>
      <c r="K243" s="267"/>
      <c r="L243" s="286"/>
      <c r="M243" s="268"/>
      <c r="N243" s="268"/>
      <c r="O243" s="268"/>
      <c r="P243" s="267"/>
      <c r="Q243" s="267"/>
      <c r="R243" s="267"/>
      <c r="S243" s="267"/>
      <c r="T243" s="267"/>
      <c r="U243" s="268"/>
      <c r="V243" s="268"/>
      <c r="W243" s="268"/>
      <c r="X243" s="268"/>
      <c r="Y243" s="268"/>
      <c r="Z243" s="268"/>
      <c r="AA243" s="268"/>
    </row>
    <row r="244" spans="1:27" ht="14.4" hidden="1" customHeight="1" x14ac:dyDescent="0.3">
      <c r="A244" s="263"/>
      <c r="B244" s="282"/>
      <c r="C244" s="273"/>
      <c r="D244" s="273"/>
      <c r="E244" s="273"/>
      <c r="F244" s="273"/>
      <c r="G244" s="281"/>
      <c r="H244" s="268"/>
      <c r="I244" s="267"/>
      <c r="J244" s="267"/>
      <c r="K244" s="267"/>
      <c r="L244" s="286"/>
      <c r="M244" s="268"/>
      <c r="N244" s="268"/>
      <c r="O244" s="268"/>
      <c r="P244" s="267"/>
      <c r="Q244" s="267"/>
      <c r="R244" s="267"/>
      <c r="S244" s="267"/>
      <c r="T244" s="267"/>
      <c r="U244" s="268"/>
      <c r="V244" s="268"/>
      <c r="W244" s="268"/>
      <c r="X244" s="268"/>
      <c r="Y244" s="268"/>
      <c r="Z244" s="268"/>
      <c r="AA244" s="268"/>
    </row>
    <row r="245" spans="1:27" ht="14.4" hidden="1" customHeight="1" x14ac:dyDescent="0.3">
      <c r="A245" s="263"/>
      <c r="B245" s="282" t="s">
        <v>16</v>
      </c>
      <c r="C245" s="198"/>
      <c r="D245" s="198"/>
      <c r="E245" s="198"/>
      <c r="F245" s="198"/>
      <c r="G245" s="281"/>
      <c r="H245" s="268"/>
      <c r="I245" s="267"/>
      <c r="J245" s="267"/>
      <c r="K245" s="267"/>
      <c r="L245" s="286"/>
      <c r="M245" s="268"/>
      <c r="N245" s="268"/>
      <c r="O245" s="268"/>
      <c r="P245" s="267"/>
      <c r="Q245" s="267"/>
      <c r="R245" s="267"/>
      <c r="S245" s="267"/>
      <c r="T245" s="267"/>
      <c r="U245" s="268"/>
      <c r="V245" s="268"/>
      <c r="W245" s="268"/>
      <c r="X245" s="268"/>
      <c r="Y245" s="268"/>
      <c r="Z245" s="268"/>
      <c r="AA245" s="268"/>
    </row>
    <row r="246" spans="1:27" ht="14.4" hidden="1" customHeight="1" x14ac:dyDescent="0.3">
      <c r="A246" s="263"/>
      <c r="B246" s="282"/>
      <c r="C246" s="267"/>
      <c r="D246" s="267"/>
      <c r="E246" s="267"/>
      <c r="F246" s="267"/>
      <c r="G246" s="281"/>
      <c r="H246" s="268"/>
      <c r="I246" s="267"/>
      <c r="J246" s="267"/>
      <c r="K246" s="267"/>
      <c r="L246" s="286"/>
      <c r="M246" s="268"/>
      <c r="N246" s="268"/>
      <c r="O246" s="268"/>
      <c r="P246" s="267"/>
      <c r="Q246" s="267"/>
      <c r="R246" s="267"/>
      <c r="S246" s="267"/>
      <c r="T246" s="267"/>
      <c r="U246" s="268"/>
      <c r="V246" s="268"/>
      <c r="W246" s="268"/>
      <c r="X246" s="268"/>
      <c r="Y246" s="268"/>
      <c r="Z246" s="268"/>
      <c r="AA246" s="268"/>
    </row>
    <row r="247" spans="1:27" ht="14.4" hidden="1" customHeight="1" x14ac:dyDescent="0.3">
      <c r="A247" s="263"/>
      <c r="B247" s="282" t="s">
        <v>17</v>
      </c>
      <c r="C247" s="198"/>
      <c r="D247" s="198"/>
      <c r="E247" s="198"/>
      <c r="F247" s="198"/>
      <c r="G247" s="281"/>
      <c r="H247" s="268"/>
      <c r="I247" s="267"/>
      <c r="J247" s="267"/>
      <c r="K247" s="267"/>
      <c r="L247" s="286"/>
      <c r="M247" s="268"/>
      <c r="N247" s="268"/>
      <c r="O247" s="268"/>
      <c r="P247" s="267"/>
      <c r="Q247" s="267"/>
      <c r="R247" s="267"/>
      <c r="S247" s="267"/>
      <c r="T247" s="267"/>
      <c r="U247" s="268"/>
      <c r="V247" s="268"/>
      <c r="W247" s="268"/>
      <c r="X247" s="268"/>
      <c r="Y247" s="268"/>
      <c r="Z247" s="268"/>
      <c r="AA247" s="268"/>
    </row>
    <row r="248" spans="1:27" ht="14.4" hidden="1" customHeight="1" x14ac:dyDescent="0.3">
      <c r="A248" s="263"/>
      <c r="B248" s="282"/>
      <c r="C248" s="267"/>
      <c r="D248" s="267"/>
      <c r="E248" s="267"/>
      <c r="F248" s="268"/>
      <c r="G248" s="281"/>
      <c r="H248" s="268"/>
      <c r="I248" s="267"/>
      <c r="J248" s="267"/>
      <c r="K248" s="267"/>
      <c r="L248" s="286"/>
      <c r="M248" s="268"/>
      <c r="N248" s="268"/>
      <c r="O248" s="268"/>
      <c r="P248" s="267"/>
      <c r="Q248" s="267"/>
      <c r="R248" s="267"/>
      <c r="S248" s="267"/>
      <c r="T248" s="267"/>
      <c r="U248" s="268"/>
      <c r="V248" s="268"/>
      <c r="W248" s="268"/>
      <c r="X248" s="268"/>
      <c r="Y248" s="268"/>
      <c r="Z248" s="268"/>
      <c r="AA248" s="268"/>
    </row>
    <row r="249" spans="1:27" ht="14.4" hidden="1" customHeight="1" x14ac:dyDescent="0.3">
      <c r="A249" s="263"/>
      <c r="B249" s="322" t="s">
        <v>6</v>
      </c>
      <c r="C249" s="267"/>
      <c r="D249" s="267"/>
      <c r="E249" s="267"/>
      <c r="F249" s="268"/>
      <c r="G249" s="281"/>
      <c r="H249" s="268"/>
      <c r="I249" s="267"/>
      <c r="J249" s="267"/>
      <c r="K249" s="267"/>
      <c r="L249" s="286"/>
      <c r="M249" s="268"/>
      <c r="N249" s="268"/>
      <c r="O249" s="268"/>
      <c r="P249" s="267"/>
      <c r="Q249" s="267"/>
      <c r="R249" s="267"/>
      <c r="S249" s="267"/>
      <c r="T249" s="267"/>
      <c r="U249" s="268"/>
      <c r="V249" s="268"/>
      <c r="W249" s="268"/>
      <c r="X249" s="268"/>
      <c r="Y249" s="268"/>
      <c r="Z249" s="268"/>
      <c r="AA249" s="268"/>
    </row>
    <row r="250" spans="1:27" ht="14.4" hidden="1" customHeight="1" x14ac:dyDescent="0.3">
      <c r="A250" s="263"/>
      <c r="B250" s="322"/>
      <c r="C250" s="267"/>
      <c r="D250" s="267"/>
      <c r="E250" s="267"/>
      <c r="F250" s="268"/>
      <c r="G250" s="281"/>
      <c r="H250" s="268"/>
      <c r="I250" s="267"/>
      <c r="J250" s="267"/>
      <c r="K250" s="267"/>
      <c r="L250" s="286"/>
      <c r="M250" s="268"/>
      <c r="N250" s="268"/>
      <c r="O250" s="268"/>
      <c r="P250" s="267"/>
      <c r="Q250" s="267"/>
      <c r="R250" s="267"/>
      <c r="S250" s="267"/>
      <c r="T250" s="267"/>
      <c r="U250" s="268"/>
      <c r="V250" s="268"/>
      <c r="W250" s="268"/>
      <c r="X250" s="268"/>
      <c r="Y250" s="268"/>
      <c r="Z250" s="268"/>
      <c r="AA250" s="268"/>
    </row>
    <row r="251" spans="1:27" ht="14.4" hidden="1" customHeight="1" x14ac:dyDescent="0.3">
      <c r="A251" s="176"/>
      <c r="B251" s="323"/>
      <c r="C251" s="267"/>
      <c r="D251" s="267"/>
      <c r="E251" s="267"/>
      <c r="F251" s="267"/>
      <c r="G251" s="281"/>
      <c r="H251" s="268"/>
      <c r="I251" s="267"/>
      <c r="J251" s="267"/>
      <c r="K251" s="267"/>
      <c r="L251" s="286"/>
      <c r="M251" s="268"/>
      <c r="N251" s="268"/>
      <c r="O251" s="268"/>
      <c r="P251" s="267"/>
      <c r="Q251" s="267"/>
      <c r="R251" s="267"/>
      <c r="S251" s="267"/>
      <c r="T251" s="267"/>
      <c r="U251" s="268"/>
      <c r="V251" s="268"/>
      <c r="W251" s="268"/>
      <c r="X251" s="268"/>
      <c r="Y251" s="268"/>
      <c r="Z251" s="268"/>
      <c r="AA251" s="268"/>
    </row>
    <row r="252" spans="1:27" ht="14.4" hidden="1" customHeight="1" x14ac:dyDescent="0.3">
      <c r="A252" s="176"/>
      <c r="B252" s="323"/>
      <c r="C252" s="267"/>
      <c r="D252" s="267"/>
      <c r="E252" s="267"/>
      <c r="F252" s="267"/>
      <c r="G252" s="281"/>
      <c r="H252" s="268"/>
      <c r="I252" s="267"/>
      <c r="J252" s="267"/>
      <c r="K252" s="267"/>
      <c r="L252" s="286"/>
      <c r="M252" s="268"/>
      <c r="N252" s="268"/>
      <c r="O252" s="268"/>
      <c r="P252" s="267"/>
      <c r="Q252" s="267"/>
      <c r="R252" s="267"/>
      <c r="S252" s="267"/>
      <c r="T252" s="267"/>
      <c r="U252" s="268"/>
      <c r="V252" s="268"/>
      <c r="W252" s="268"/>
      <c r="X252" s="268"/>
      <c r="Y252" s="268"/>
      <c r="Z252" s="268"/>
      <c r="AA252" s="268"/>
    </row>
    <row r="253" spans="1:27" x14ac:dyDescent="0.3">
      <c r="A253" s="176"/>
      <c r="B253" s="323"/>
      <c r="C253" s="267"/>
      <c r="D253" s="267"/>
      <c r="E253" s="267"/>
      <c r="F253" s="267"/>
      <c r="G253" s="281"/>
      <c r="H253" s="268"/>
      <c r="I253" s="267"/>
      <c r="J253" s="267"/>
      <c r="K253" s="267"/>
      <c r="L253" s="286"/>
      <c r="M253" s="268"/>
      <c r="N253" s="268"/>
      <c r="O253" s="268"/>
      <c r="P253" s="267"/>
      <c r="Q253" s="267"/>
      <c r="R253" s="267"/>
      <c r="S253" s="267"/>
      <c r="T253" s="267"/>
      <c r="U253" s="268"/>
      <c r="V253" s="268"/>
      <c r="W253" s="268"/>
      <c r="X253" s="268"/>
      <c r="Y253" s="268"/>
      <c r="Z253" s="268"/>
      <c r="AA253" s="268"/>
    </row>
    <row r="254" spans="1:27" x14ac:dyDescent="0.3">
      <c r="A254" s="266"/>
      <c r="B254" s="322"/>
      <c r="C254" s="267"/>
      <c r="D254" s="267"/>
      <c r="E254" s="267"/>
      <c r="F254" s="267"/>
      <c r="G254" s="281"/>
      <c r="H254" s="268"/>
      <c r="I254" s="267"/>
      <c r="J254" s="267"/>
      <c r="K254" s="267"/>
      <c r="L254" s="286"/>
      <c r="M254" s="268"/>
      <c r="N254" s="268"/>
      <c r="O254" s="268"/>
      <c r="P254" s="267"/>
      <c r="Q254" s="267"/>
      <c r="R254" s="267"/>
      <c r="S254" s="267"/>
      <c r="T254" s="267"/>
      <c r="U254" s="268"/>
      <c r="V254" s="268"/>
      <c r="W254" s="268"/>
      <c r="X254" s="268"/>
      <c r="Y254" s="268"/>
      <c r="Z254" s="268"/>
      <c r="AA254" s="268"/>
    </row>
  </sheetData>
  <mergeCells count="12">
    <mergeCell ref="A157:J157"/>
    <mergeCell ref="A46:K46"/>
    <mergeCell ref="D4:E4"/>
    <mergeCell ref="H3:L3"/>
    <mergeCell ref="M3:Q3"/>
    <mergeCell ref="N4:O4"/>
    <mergeCell ref="P4:Q4"/>
    <mergeCell ref="K4:L4"/>
    <mergeCell ref="I4:J4"/>
    <mergeCell ref="F4:G4"/>
    <mergeCell ref="C3:G3"/>
    <mergeCell ref="A30:K30"/>
  </mergeCells>
  <pageMargins left="0.7" right="0.7" top="0.75" bottom="0.75" header="0.3" footer="0.3"/>
  <pageSetup orientation="portrait" horizontalDpi="90" verticalDpi="90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284BBD-86F5-4C8C-B909-916782F814A7}">
  <sheetPr codeName="Sheet12"/>
  <dimension ref="A1:N315"/>
  <sheetViews>
    <sheetView topLeftCell="A310" workbookViewId="0">
      <selection activeCell="K27" sqref="K27"/>
    </sheetView>
  </sheetViews>
  <sheetFormatPr defaultRowHeight="14.4" x14ac:dyDescent="0.3"/>
  <cols>
    <col min="1" max="1" width="29.44140625" style="176" customWidth="1"/>
    <col min="2" max="2" width="21.6640625" style="176" bestFit="1" customWidth="1"/>
    <col min="3" max="3" width="29.44140625" style="176" customWidth="1"/>
    <col min="4" max="4" width="13.88671875" style="176" bestFit="1" customWidth="1"/>
    <col min="5" max="14" width="9.109375" style="176"/>
  </cols>
  <sheetData>
    <row r="1" spans="1:14" x14ac:dyDescent="0.3">
      <c r="D1" s="421">
        <v>2019</v>
      </c>
      <c r="E1" s="421"/>
      <c r="F1" s="222"/>
      <c r="G1" s="421">
        <v>2020</v>
      </c>
      <c r="H1" s="421"/>
      <c r="I1" s="421"/>
      <c r="J1" s="421">
        <v>2021</v>
      </c>
      <c r="K1" s="421"/>
      <c r="L1" s="421"/>
    </row>
    <row r="2" spans="1:14" x14ac:dyDescent="0.3">
      <c r="D2" s="177" t="s">
        <v>0</v>
      </c>
      <c r="E2" s="178" t="s">
        <v>1</v>
      </c>
      <c r="F2" s="178"/>
      <c r="G2" s="177" t="s">
        <v>0</v>
      </c>
      <c r="H2" s="178" t="s">
        <v>1</v>
      </c>
      <c r="I2" s="178" t="s">
        <v>2</v>
      </c>
      <c r="J2" s="177" t="s">
        <v>0</v>
      </c>
      <c r="K2" s="178" t="s">
        <v>3</v>
      </c>
      <c r="L2" s="178" t="s">
        <v>2</v>
      </c>
    </row>
    <row r="3" spans="1:14" x14ac:dyDescent="0.3">
      <c r="A3" s="422" t="s">
        <v>162</v>
      </c>
      <c r="B3" s="422"/>
      <c r="C3" s="179"/>
    </row>
    <row r="4" spans="1:14" x14ac:dyDescent="0.3">
      <c r="A4" s="176" t="s">
        <v>4</v>
      </c>
      <c r="B4" s="176" t="s">
        <v>185</v>
      </c>
      <c r="D4" s="180">
        <v>101253</v>
      </c>
      <c r="E4" s="181">
        <v>0.218</v>
      </c>
      <c r="G4" s="180">
        <v>89303</v>
      </c>
      <c r="H4" s="181">
        <v>0.21299999999999999</v>
      </c>
      <c r="I4" s="181">
        <v>-0.11799999999999999</v>
      </c>
      <c r="J4" s="180">
        <v>72250</v>
      </c>
      <c r="K4" s="181">
        <v>0.19700000000000001</v>
      </c>
      <c r="L4" s="181">
        <v>-0.191</v>
      </c>
    </row>
    <row r="5" spans="1:14" x14ac:dyDescent="0.3">
      <c r="B5" s="176" t="s">
        <v>186</v>
      </c>
      <c r="D5" s="180">
        <v>87805</v>
      </c>
      <c r="E5" s="181">
        <v>0.189</v>
      </c>
      <c r="G5" s="180">
        <v>83315</v>
      </c>
      <c r="H5" s="181">
        <v>0.19900000000000001</v>
      </c>
      <c r="I5" s="181">
        <v>-5.0999999999999997E-2</v>
      </c>
      <c r="J5" s="180">
        <v>70251</v>
      </c>
      <c r="K5" s="181">
        <v>0.192</v>
      </c>
      <c r="L5" s="181">
        <v>-0.157</v>
      </c>
    </row>
    <row r="6" spans="1:14" x14ac:dyDescent="0.3">
      <c r="B6" s="176" t="s">
        <v>50</v>
      </c>
      <c r="D6" s="180">
        <v>122570</v>
      </c>
      <c r="E6" s="181">
        <v>0.26400000000000001</v>
      </c>
      <c r="G6" s="180">
        <v>108080</v>
      </c>
      <c r="H6" s="181">
        <v>0.25800000000000001</v>
      </c>
      <c r="I6" s="181">
        <v>-0.11799999999999999</v>
      </c>
      <c r="J6" s="180">
        <v>82436</v>
      </c>
      <c r="K6" s="181">
        <v>0.22500000000000001</v>
      </c>
      <c r="L6" s="181">
        <v>-0.23699999999999999</v>
      </c>
    </row>
    <row r="7" spans="1:14" x14ac:dyDescent="0.3">
      <c r="B7" s="176" t="s">
        <v>163</v>
      </c>
      <c r="D7" s="180">
        <v>152395</v>
      </c>
      <c r="E7" s="181">
        <v>0.32800000000000001</v>
      </c>
      <c r="G7" s="180">
        <v>138675</v>
      </c>
      <c r="H7" s="181">
        <v>0.33100000000000002</v>
      </c>
      <c r="I7" s="181">
        <v>-0.09</v>
      </c>
      <c r="J7" s="180">
        <v>141637</v>
      </c>
      <c r="K7" s="181">
        <v>0.38600000000000001</v>
      </c>
      <c r="L7" s="181">
        <v>2.1000000000000001E-2</v>
      </c>
    </row>
    <row r="8" spans="1:14" x14ac:dyDescent="0.3">
      <c r="B8" s="176" t="s">
        <v>6</v>
      </c>
      <c r="D8" s="180">
        <v>464023</v>
      </c>
      <c r="E8" s="181">
        <v>1</v>
      </c>
      <c r="G8" s="180">
        <v>419373</v>
      </c>
      <c r="H8" s="181">
        <v>1</v>
      </c>
      <c r="I8" s="181">
        <v>-9.6000000000000002E-2</v>
      </c>
      <c r="J8" s="180">
        <v>366574</v>
      </c>
      <c r="K8" s="181">
        <v>1</v>
      </c>
      <c r="L8" s="181">
        <v>-0.126</v>
      </c>
    </row>
    <row r="9" spans="1:14" s="168" customFormat="1" x14ac:dyDescent="0.3">
      <c r="A9" s="176" t="s">
        <v>5</v>
      </c>
      <c r="B9" s="176" t="s">
        <v>185</v>
      </c>
      <c r="C9" s="176"/>
      <c r="D9" s="180">
        <v>138152</v>
      </c>
      <c r="E9" s="181">
        <v>0.34</v>
      </c>
      <c r="F9" s="176"/>
      <c r="G9" s="180">
        <v>132368</v>
      </c>
      <c r="H9" s="181">
        <v>0.33500000000000002</v>
      </c>
      <c r="I9" s="181">
        <v>-4.2000000000000003E-2</v>
      </c>
      <c r="J9" s="180">
        <v>118839</v>
      </c>
      <c r="K9" s="181">
        <v>0.32100000000000001</v>
      </c>
      <c r="L9" s="181">
        <v>-0.10199999999999999</v>
      </c>
      <c r="M9" s="176"/>
      <c r="N9" s="176"/>
    </row>
    <row r="10" spans="1:14" s="168" customFormat="1" x14ac:dyDescent="0.3">
      <c r="A10" s="176"/>
      <c r="B10" s="176" t="s">
        <v>186</v>
      </c>
      <c r="C10" s="176"/>
      <c r="D10" s="180">
        <v>72178</v>
      </c>
      <c r="E10" s="181">
        <v>0.17799999999999999</v>
      </c>
      <c r="F10" s="176"/>
      <c r="G10" s="180">
        <v>71263</v>
      </c>
      <c r="H10" s="181">
        <v>0.18</v>
      </c>
      <c r="I10" s="181">
        <v>-1.2999999999999999E-2</v>
      </c>
      <c r="J10" s="180">
        <v>67434</v>
      </c>
      <c r="K10" s="181">
        <v>0.182</v>
      </c>
      <c r="L10" s="181">
        <v>-5.3999999999999999E-2</v>
      </c>
      <c r="M10" s="176"/>
      <c r="N10" s="176"/>
    </row>
    <row r="11" spans="1:14" s="168" customFormat="1" x14ac:dyDescent="0.3">
      <c r="A11" s="176"/>
      <c r="B11" s="176" t="s">
        <v>50</v>
      </c>
      <c r="C11" s="176"/>
      <c r="D11" s="180">
        <v>85272</v>
      </c>
      <c r="E11" s="181">
        <v>0.21</v>
      </c>
      <c r="F11" s="176"/>
      <c r="G11" s="180">
        <v>81760</v>
      </c>
      <c r="H11" s="181">
        <v>0.20699999999999999</v>
      </c>
      <c r="I11" s="181">
        <v>-4.1000000000000002E-2</v>
      </c>
      <c r="J11" s="180">
        <v>73165</v>
      </c>
      <c r="K11" s="181">
        <v>0.19800000000000001</v>
      </c>
      <c r="L11" s="181">
        <v>-0.105</v>
      </c>
      <c r="M11" s="176"/>
      <c r="N11" s="176"/>
    </row>
    <row r="12" spans="1:14" s="168" customFormat="1" x14ac:dyDescent="0.3">
      <c r="A12" s="176"/>
      <c r="B12" s="176" t="s">
        <v>163</v>
      </c>
      <c r="C12" s="176"/>
      <c r="D12" s="180">
        <v>110596</v>
      </c>
      <c r="E12" s="181">
        <v>0.27200000000000002</v>
      </c>
      <c r="F12" s="176"/>
      <c r="G12" s="180">
        <v>109793</v>
      </c>
      <c r="H12" s="181">
        <v>0.27800000000000002</v>
      </c>
      <c r="I12" s="181">
        <v>-7.0000000000000001E-3</v>
      </c>
      <c r="J12" s="180">
        <v>110617</v>
      </c>
      <c r="K12" s="181">
        <v>0.29899999999999999</v>
      </c>
      <c r="L12" s="181">
        <v>8.0000000000000002E-3</v>
      </c>
      <c r="M12" s="176"/>
      <c r="N12" s="176"/>
    </row>
    <row r="13" spans="1:14" s="168" customFormat="1" x14ac:dyDescent="0.3">
      <c r="A13" s="176"/>
      <c r="B13" s="176" t="s">
        <v>6</v>
      </c>
      <c r="C13" s="176"/>
      <c r="D13" s="180">
        <v>406198</v>
      </c>
      <c r="E13" s="181">
        <v>1</v>
      </c>
      <c r="F13" s="176"/>
      <c r="G13" s="180">
        <v>395184</v>
      </c>
      <c r="H13" s="181">
        <v>1</v>
      </c>
      <c r="I13" s="181">
        <v>-2.7E-2</v>
      </c>
      <c r="J13" s="180">
        <v>370055</v>
      </c>
      <c r="K13" s="181">
        <v>1</v>
      </c>
      <c r="L13" s="181">
        <v>-6.4000000000000001E-2</v>
      </c>
      <c r="M13" s="176"/>
      <c r="N13" s="176"/>
    </row>
    <row r="14" spans="1:14" s="168" customFormat="1" x14ac:dyDescent="0.3">
      <c r="A14" s="176" t="s">
        <v>20</v>
      </c>
      <c r="B14" s="176" t="s">
        <v>6</v>
      </c>
      <c r="C14" s="176"/>
      <c r="D14" s="180">
        <v>870221</v>
      </c>
      <c r="E14" s="181">
        <v>1</v>
      </c>
      <c r="F14" s="176"/>
      <c r="G14" s="180">
        <v>814557</v>
      </c>
      <c r="H14" s="181">
        <v>1</v>
      </c>
      <c r="I14" s="181">
        <v>-6.4000000000000001E-2</v>
      </c>
      <c r="J14" s="180">
        <v>736629</v>
      </c>
      <c r="K14" s="181">
        <v>1</v>
      </c>
      <c r="L14" s="181">
        <v>-9.6000000000000002E-2</v>
      </c>
      <c r="M14" s="176"/>
      <c r="N14" s="176"/>
    </row>
    <row r="15" spans="1:14" s="168" customFormat="1" x14ac:dyDescent="0.3">
      <c r="A15" s="176"/>
      <c r="B15" s="176"/>
      <c r="C15" s="180"/>
      <c r="D15" s="181"/>
      <c r="E15" s="176"/>
      <c r="F15" s="180"/>
      <c r="G15" s="181"/>
      <c r="H15" s="181"/>
      <c r="I15" s="180"/>
      <c r="J15" s="181"/>
      <c r="K15" s="181"/>
      <c r="L15" s="176"/>
      <c r="M15" s="176"/>
      <c r="N15" s="176"/>
    </row>
    <row r="16" spans="1:14" s="168" customFormat="1" x14ac:dyDescent="0.3">
      <c r="A16" s="176"/>
      <c r="B16" s="176"/>
      <c r="C16" s="180"/>
      <c r="D16" s="181"/>
      <c r="E16" s="176"/>
      <c r="F16" s="180"/>
      <c r="G16" s="181"/>
      <c r="H16" s="181"/>
      <c r="I16" s="180"/>
      <c r="J16" s="181"/>
      <c r="K16" s="181"/>
      <c r="L16" s="176"/>
      <c r="M16" s="176"/>
      <c r="N16" s="176"/>
    </row>
    <row r="17" spans="1:14" s="168" customFormat="1" x14ac:dyDescent="0.3">
      <c r="A17" s="176"/>
      <c r="B17" s="176"/>
      <c r="C17" s="180"/>
      <c r="D17" s="181"/>
      <c r="E17" s="176"/>
      <c r="F17" s="180"/>
      <c r="G17" s="181"/>
      <c r="H17" s="181"/>
      <c r="I17" s="180"/>
      <c r="J17" s="181"/>
      <c r="K17" s="181"/>
      <c r="L17" s="176"/>
      <c r="M17" s="176"/>
      <c r="N17" s="176"/>
    </row>
    <row r="18" spans="1:14" s="168" customFormat="1" x14ac:dyDescent="0.3">
      <c r="A18" s="176" t="s">
        <v>83</v>
      </c>
      <c r="B18" s="176" t="s">
        <v>206</v>
      </c>
      <c r="C18" s="180" t="s">
        <v>23</v>
      </c>
      <c r="D18" s="181"/>
      <c r="E18" s="176"/>
      <c r="F18" s="180"/>
      <c r="G18" s="181"/>
      <c r="H18" s="181"/>
      <c r="I18" s="180"/>
      <c r="J18" s="181"/>
      <c r="K18" s="181"/>
      <c r="L18" s="176"/>
      <c r="M18" s="176"/>
      <c r="N18" s="176"/>
    </row>
    <row r="19" spans="1:14" s="168" customFormat="1" x14ac:dyDescent="0.3">
      <c r="A19" s="176" t="s">
        <v>4</v>
      </c>
      <c r="B19" s="176" t="s">
        <v>163</v>
      </c>
      <c r="C19" s="180" t="s">
        <v>11</v>
      </c>
      <c r="D19" s="180">
        <v>122867</v>
      </c>
      <c r="E19" s="181">
        <v>0.80600000000000005</v>
      </c>
      <c r="F19" s="180"/>
      <c r="G19" s="180">
        <v>111126</v>
      </c>
      <c r="H19" s="181">
        <v>0.80100000000000005</v>
      </c>
      <c r="I19" s="182">
        <v>-9.6000000000000002E-2</v>
      </c>
      <c r="J19" s="180">
        <v>114048</v>
      </c>
      <c r="K19" s="181">
        <v>0.80500000000000005</v>
      </c>
      <c r="L19" s="181">
        <v>2.5999999999999999E-2</v>
      </c>
      <c r="M19" s="176"/>
      <c r="N19" s="176"/>
    </row>
    <row r="20" spans="1:14" s="168" customFormat="1" x14ac:dyDescent="0.3">
      <c r="A20" s="176"/>
      <c r="B20" s="176"/>
      <c r="C20" s="180" t="s">
        <v>16</v>
      </c>
      <c r="D20" s="180">
        <v>25165</v>
      </c>
      <c r="E20" s="181">
        <v>0.16500000000000001</v>
      </c>
      <c r="F20" s="180"/>
      <c r="G20" s="180">
        <v>23229</v>
      </c>
      <c r="H20" s="181">
        <v>0.16800000000000001</v>
      </c>
      <c r="I20" s="182">
        <v>-7.6999999999999999E-2</v>
      </c>
      <c r="J20" s="180">
        <v>23936</v>
      </c>
      <c r="K20" s="181">
        <v>0.16900000000000001</v>
      </c>
      <c r="L20" s="181">
        <v>0.03</v>
      </c>
      <c r="M20" s="176"/>
      <c r="N20" s="176"/>
    </row>
    <row r="21" spans="1:14" s="168" customFormat="1" x14ac:dyDescent="0.3">
      <c r="A21" s="176"/>
      <c r="B21" s="176"/>
      <c r="C21" s="180" t="s">
        <v>17</v>
      </c>
      <c r="D21" s="180">
        <v>4363</v>
      </c>
      <c r="E21" s="181">
        <v>2.9000000000000001E-2</v>
      </c>
      <c r="F21" s="180"/>
      <c r="G21" s="180">
        <v>4319</v>
      </c>
      <c r="H21" s="181">
        <v>3.1E-2</v>
      </c>
      <c r="I21" s="182">
        <v>-0.01</v>
      </c>
      <c r="J21" s="180">
        <v>3653</v>
      </c>
      <c r="K21" s="181">
        <v>2.5999999999999999E-2</v>
      </c>
      <c r="L21" s="181">
        <v>-0.154</v>
      </c>
      <c r="M21" s="176"/>
      <c r="N21" s="176"/>
    </row>
    <row r="22" spans="1:14" s="168" customFormat="1" x14ac:dyDescent="0.3">
      <c r="A22" s="176"/>
      <c r="B22" s="176"/>
      <c r="C22" s="180" t="s">
        <v>6</v>
      </c>
      <c r="D22" s="180">
        <v>152395</v>
      </c>
      <c r="E22" s="181">
        <v>1</v>
      </c>
      <c r="F22" s="180"/>
      <c r="G22" s="180">
        <v>138674</v>
      </c>
      <c r="H22" s="181">
        <v>1</v>
      </c>
      <c r="I22" s="182">
        <v>-0.09</v>
      </c>
      <c r="J22" s="180">
        <v>141637</v>
      </c>
      <c r="K22" s="181">
        <v>1</v>
      </c>
      <c r="L22" s="181">
        <v>2.1000000000000001E-2</v>
      </c>
      <c r="M22" s="176"/>
      <c r="N22" s="176"/>
    </row>
    <row r="23" spans="1:14" s="168" customFormat="1" x14ac:dyDescent="0.3">
      <c r="A23" s="176"/>
      <c r="B23" s="176" t="s">
        <v>50</v>
      </c>
      <c r="C23" s="180" t="s">
        <v>18</v>
      </c>
      <c r="D23" s="180">
        <v>121866</v>
      </c>
      <c r="E23" s="181">
        <v>0.99399999999999999</v>
      </c>
      <c r="F23" s="180"/>
      <c r="G23" s="180">
        <v>107398</v>
      </c>
      <c r="H23" s="181">
        <v>0.99399999999999999</v>
      </c>
      <c r="I23" s="182">
        <v>-0.11899999999999999</v>
      </c>
      <c r="J23" s="180">
        <v>81818</v>
      </c>
      <c r="K23" s="181">
        <v>0.99299999999999999</v>
      </c>
      <c r="L23" s="181">
        <v>-0.23799999999999999</v>
      </c>
      <c r="M23" s="176"/>
      <c r="N23" s="176"/>
    </row>
    <row r="24" spans="1:14" s="168" customFormat="1" x14ac:dyDescent="0.3">
      <c r="A24" s="176"/>
      <c r="B24" s="176"/>
      <c r="C24" s="180" t="s">
        <v>26</v>
      </c>
      <c r="D24" s="180">
        <v>292</v>
      </c>
      <c r="E24" s="181">
        <v>2E-3</v>
      </c>
      <c r="F24" s="180"/>
      <c r="G24" s="180">
        <v>282</v>
      </c>
      <c r="H24" s="181">
        <v>3.0000000000000001E-3</v>
      </c>
      <c r="I24" s="182">
        <v>-3.4000000000000002E-2</v>
      </c>
      <c r="J24" s="180">
        <v>234</v>
      </c>
      <c r="K24" s="181">
        <v>3.0000000000000001E-3</v>
      </c>
      <c r="L24" s="181">
        <v>-0.17</v>
      </c>
      <c r="M24" s="176"/>
      <c r="N24" s="176"/>
    </row>
    <row r="25" spans="1:14" s="168" customFormat="1" x14ac:dyDescent="0.3">
      <c r="A25" s="176"/>
      <c r="B25" s="176"/>
      <c r="C25" s="180" t="s">
        <v>27</v>
      </c>
      <c r="D25" s="180">
        <v>412</v>
      </c>
      <c r="E25" s="181">
        <v>3.0000000000000001E-3</v>
      </c>
      <c r="F25" s="180"/>
      <c r="G25" s="180">
        <v>400</v>
      </c>
      <c r="H25" s="181">
        <v>4.0000000000000001E-3</v>
      </c>
      <c r="I25" s="182">
        <v>-2.9000000000000001E-2</v>
      </c>
      <c r="J25" s="180">
        <v>384</v>
      </c>
      <c r="K25" s="181">
        <v>5.0000000000000001E-3</v>
      </c>
      <c r="L25" s="181">
        <v>-0.04</v>
      </c>
      <c r="M25" s="176"/>
      <c r="N25" s="176"/>
    </row>
    <row r="26" spans="1:14" s="168" customFormat="1" x14ac:dyDescent="0.3">
      <c r="A26" s="176"/>
      <c r="B26" s="176"/>
      <c r="C26" s="180" t="s">
        <v>6</v>
      </c>
      <c r="D26" s="180">
        <v>122570</v>
      </c>
      <c r="E26" s="181">
        <v>1</v>
      </c>
      <c r="F26" s="180"/>
      <c r="G26" s="180">
        <v>108080</v>
      </c>
      <c r="H26" s="181">
        <v>1</v>
      </c>
      <c r="I26" s="182">
        <v>-0.11799999999999999</v>
      </c>
      <c r="J26" s="180">
        <v>82436</v>
      </c>
      <c r="K26" s="181">
        <v>1</v>
      </c>
      <c r="L26" s="181">
        <v>-0.23699999999999999</v>
      </c>
      <c r="M26" s="176"/>
      <c r="N26" s="176"/>
    </row>
    <row r="27" spans="1:14" s="168" customFormat="1" x14ac:dyDescent="0.3">
      <c r="A27" s="176"/>
      <c r="B27" s="176" t="s">
        <v>185</v>
      </c>
      <c r="C27" s="180" t="s">
        <v>18</v>
      </c>
      <c r="D27" s="180">
        <v>99758</v>
      </c>
      <c r="E27" s="181">
        <v>0.98499999999999999</v>
      </c>
      <c r="F27" s="180"/>
      <c r="G27" s="180">
        <v>87920</v>
      </c>
      <c r="H27" s="181">
        <v>0.98499999999999999</v>
      </c>
      <c r="I27" s="182">
        <v>-0.11899999999999999</v>
      </c>
      <c r="J27" s="180">
        <v>70868</v>
      </c>
      <c r="K27" s="181">
        <v>0.98099999999999998</v>
      </c>
      <c r="L27" s="181">
        <v>-0.19400000000000001</v>
      </c>
      <c r="M27" s="176"/>
      <c r="N27" s="176"/>
    </row>
    <row r="28" spans="1:14" s="168" customFormat="1" x14ac:dyDescent="0.3">
      <c r="A28" s="176"/>
      <c r="B28" s="176"/>
      <c r="C28" s="180" t="s">
        <v>26</v>
      </c>
      <c r="D28" s="180">
        <v>498</v>
      </c>
      <c r="E28" s="181">
        <v>5.0000000000000001E-3</v>
      </c>
      <c r="F28" s="180"/>
      <c r="G28" s="180">
        <v>381</v>
      </c>
      <c r="H28" s="181">
        <v>4.0000000000000001E-3</v>
      </c>
      <c r="I28" s="182">
        <v>-0.23499999999999999</v>
      </c>
      <c r="J28" s="180">
        <v>353</v>
      </c>
      <c r="K28" s="181">
        <v>5.0000000000000001E-3</v>
      </c>
      <c r="L28" s="181">
        <v>-7.2999999999999995E-2</v>
      </c>
      <c r="M28" s="176"/>
      <c r="N28" s="176"/>
    </row>
    <row r="29" spans="1:14" s="168" customFormat="1" x14ac:dyDescent="0.3">
      <c r="A29" s="176"/>
      <c r="B29" s="176"/>
      <c r="C29" s="180" t="s">
        <v>27</v>
      </c>
      <c r="D29" s="180">
        <v>997</v>
      </c>
      <c r="E29" s="181">
        <v>0.01</v>
      </c>
      <c r="F29" s="180"/>
      <c r="G29" s="180">
        <v>1002</v>
      </c>
      <c r="H29" s="181">
        <v>1.0999999999999999E-2</v>
      </c>
      <c r="I29" s="182">
        <v>5.0000000000000001E-3</v>
      </c>
      <c r="J29" s="180">
        <v>1029</v>
      </c>
      <c r="K29" s="181">
        <v>1.4E-2</v>
      </c>
      <c r="L29" s="181">
        <v>2.7E-2</v>
      </c>
      <c r="M29" s="176"/>
      <c r="N29" s="176"/>
    </row>
    <row r="30" spans="1:14" s="168" customFormat="1" x14ac:dyDescent="0.3">
      <c r="A30" s="176"/>
      <c r="B30" s="176"/>
      <c r="C30" s="180" t="s">
        <v>6</v>
      </c>
      <c r="D30" s="180">
        <v>101253</v>
      </c>
      <c r="E30" s="181">
        <v>1</v>
      </c>
      <c r="F30" s="180"/>
      <c r="G30" s="180">
        <v>89303</v>
      </c>
      <c r="H30" s="181">
        <v>1</v>
      </c>
      <c r="I30" s="182">
        <v>-0.11799999999999999</v>
      </c>
      <c r="J30" s="180">
        <v>72250</v>
      </c>
      <c r="K30" s="181">
        <v>1</v>
      </c>
      <c r="L30" s="181">
        <v>-0.191</v>
      </c>
      <c r="M30" s="176"/>
      <c r="N30" s="176"/>
    </row>
    <row r="31" spans="1:14" s="168" customFormat="1" x14ac:dyDescent="0.3">
      <c r="A31" s="176"/>
      <c r="B31" s="176" t="s">
        <v>186</v>
      </c>
      <c r="C31" s="180" t="s">
        <v>11</v>
      </c>
      <c r="D31" s="180">
        <v>60261</v>
      </c>
      <c r="E31" s="181">
        <v>0.68600000000000005</v>
      </c>
      <c r="F31" s="180"/>
      <c r="G31" s="180">
        <v>56363</v>
      </c>
      <c r="H31" s="181">
        <v>0.67700000000000005</v>
      </c>
      <c r="I31" s="182">
        <v>-6.5000000000000002E-2</v>
      </c>
      <c r="J31" s="180">
        <v>47754</v>
      </c>
      <c r="K31" s="181">
        <v>0.68</v>
      </c>
      <c r="L31" s="181">
        <v>-0.153</v>
      </c>
      <c r="M31" s="176"/>
      <c r="N31" s="176"/>
    </row>
    <row r="32" spans="1:14" s="168" customFormat="1" x14ac:dyDescent="0.3">
      <c r="A32" s="176"/>
      <c r="B32" s="176"/>
      <c r="C32" s="180" t="s">
        <v>16</v>
      </c>
      <c r="D32" s="180">
        <v>22582</v>
      </c>
      <c r="E32" s="181">
        <v>0.25700000000000001</v>
      </c>
      <c r="F32" s="180"/>
      <c r="G32" s="180">
        <v>21947</v>
      </c>
      <c r="H32" s="181">
        <v>0.26300000000000001</v>
      </c>
      <c r="I32" s="182">
        <v>-2.8000000000000001E-2</v>
      </c>
      <c r="J32" s="180">
        <v>18628</v>
      </c>
      <c r="K32" s="181">
        <v>0.26500000000000001</v>
      </c>
      <c r="L32" s="181">
        <v>-0.151</v>
      </c>
      <c r="M32" s="176"/>
      <c r="N32" s="176"/>
    </row>
    <row r="33" spans="1:14" s="168" customFormat="1" x14ac:dyDescent="0.3">
      <c r="A33" s="176"/>
      <c r="B33" s="176"/>
      <c r="C33" s="180" t="s">
        <v>17</v>
      </c>
      <c r="D33" s="180">
        <v>4961</v>
      </c>
      <c r="E33" s="181">
        <v>5.7000000000000002E-2</v>
      </c>
      <c r="F33" s="180"/>
      <c r="G33" s="180">
        <v>4996</v>
      </c>
      <c r="H33" s="181">
        <v>0.06</v>
      </c>
      <c r="I33" s="182">
        <v>7.0000000000000001E-3</v>
      </c>
      <c r="J33" s="180">
        <v>3869</v>
      </c>
      <c r="K33" s="181">
        <v>5.5E-2</v>
      </c>
      <c r="L33" s="181">
        <v>-0.22600000000000001</v>
      </c>
      <c r="M33" s="176"/>
      <c r="N33" s="176"/>
    </row>
    <row r="34" spans="1:14" s="168" customFormat="1" x14ac:dyDescent="0.3">
      <c r="A34" s="176"/>
      <c r="B34" s="176"/>
      <c r="C34" s="180" t="s">
        <v>6</v>
      </c>
      <c r="D34" s="180">
        <v>87804</v>
      </c>
      <c r="E34" s="181">
        <v>1</v>
      </c>
      <c r="F34" s="180"/>
      <c r="G34" s="180">
        <v>83306</v>
      </c>
      <c r="H34" s="181">
        <v>1</v>
      </c>
      <c r="I34" s="182">
        <v>-5.0999999999999997E-2</v>
      </c>
      <c r="J34" s="180">
        <v>70251</v>
      </c>
      <c r="K34" s="181">
        <v>1</v>
      </c>
      <c r="L34" s="181">
        <v>-0.157</v>
      </c>
      <c r="M34" s="176"/>
      <c r="N34" s="176"/>
    </row>
    <row r="35" spans="1:14" s="168" customFormat="1" x14ac:dyDescent="0.3">
      <c r="A35" s="176"/>
      <c r="B35" s="176" t="s">
        <v>6</v>
      </c>
      <c r="C35" s="180" t="s">
        <v>6</v>
      </c>
      <c r="D35" s="180">
        <v>464022</v>
      </c>
      <c r="E35" s="181">
        <v>1</v>
      </c>
      <c r="F35" s="180"/>
      <c r="G35" s="180">
        <v>419363</v>
      </c>
      <c r="H35" s="181">
        <v>1</v>
      </c>
      <c r="I35" s="182">
        <v>-9.6000000000000002E-2</v>
      </c>
      <c r="J35" s="180">
        <v>366574</v>
      </c>
      <c r="K35" s="181">
        <v>1</v>
      </c>
      <c r="L35" s="181">
        <v>-0.126</v>
      </c>
      <c r="M35" s="176"/>
      <c r="N35" s="176"/>
    </row>
    <row r="36" spans="1:14" s="168" customFormat="1" x14ac:dyDescent="0.3">
      <c r="A36" s="176" t="s">
        <v>5</v>
      </c>
      <c r="B36" s="176" t="s">
        <v>163</v>
      </c>
      <c r="C36" s="180" t="s">
        <v>11</v>
      </c>
      <c r="D36" s="180">
        <v>59320</v>
      </c>
      <c r="E36" s="181">
        <v>0.53600000000000003</v>
      </c>
      <c r="F36" s="180"/>
      <c r="G36" s="180">
        <v>59108</v>
      </c>
      <c r="H36" s="181">
        <v>0.53800000000000003</v>
      </c>
      <c r="I36" s="182">
        <v>-4.0000000000000001E-3</v>
      </c>
      <c r="J36" s="180">
        <v>61699</v>
      </c>
      <c r="K36" s="181">
        <v>0.55800000000000005</v>
      </c>
      <c r="L36" s="181">
        <v>4.3999999999999997E-2</v>
      </c>
      <c r="M36" s="176"/>
      <c r="N36" s="176"/>
    </row>
    <row r="37" spans="1:14" s="168" customFormat="1" x14ac:dyDescent="0.3">
      <c r="A37" s="176"/>
      <c r="B37" s="176"/>
      <c r="C37" s="180" t="s">
        <v>16</v>
      </c>
      <c r="D37" s="180">
        <v>30829</v>
      </c>
      <c r="E37" s="181">
        <v>0.27900000000000003</v>
      </c>
      <c r="F37" s="180"/>
      <c r="G37" s="180">
        <v>29869</v>
      </c>
      <c r="H37" s="181">
        <v>0.27200000000000002</v>
      </c>
      <c r="I37" s="182">
        <v>-3.1E-2</v>
      </c>
      <c r="J37" s="180">
        <v>29175</v>
      </c>
      <c r="K37" s="181">
        <v>0.26400000000000001</v>
      </c>
      <c r="L37" s="181">
        <v>-2.3E-2</v>
      </c>
      <c r="M37" s="176"/>
      <c r="N37" s="176"/>
    </row>
    <row r="38" spans="1:14" s="168" customFormat="1" x14ac:dyDescent="0.3">
      <c r="A38" s="176"/>
      <c r="B38" s="176"/>
      <c r="C38" s="180" t="s">
        <v>17</v>
      </c>
      <c r="D38" s="180">
        <v>20443</v>
      </c>
      <c r="E38" s="181">
        <v>0.185</v>
      </c>
      <c r="F38" s="180"/>
      <c r="G38" s="180">
        <v>20815</v>
      </c>
      <c r="H38" s="181">
        <v>0.19</v>
      </c>
      <c r="I38" s="182">
        <v>1.7999999999999999E-2</v>
      </c>
      <c r="J38" s="180">
        <v>19743</v>
      </c>
      <c r="K38" s="181">
        <v>0.17799999999999999</v>
      </c>
      <c r="L38" s="181">
        <v>-5.1999999999999998E-2</v>
      </c>
      <c r="M38" s="176"/>
      <c r="N38" s="176"/>
    </row>
    <row r="39" spans="1:14" s="168" customFormat="1" x14ac:dyDescent="0.3">
      <c r="A39" s="187"/>
      <c r="B39" s="188"/>
      <c r="C39" s="176" t="s">
        <v>18</v>
      </c>
      <c r="D39" s="180">
        <v>2</v>
      </c>
      <c r="E39" s="181">
        <v>0</v>
      </c>
      <c r="F39" s="176"/>
      <c r="G39" s="180">
        <v>1</v>
      </c>
      <c r="H39" s="181">
        <v>0</v>
      </c>
      <c r="I39" s="181">
        <v>-0.5</v>
      </c>
      <c r="J39" s="180"/>
      <c r="K39" s="176"/>
      <c r="L39" s="181">
        <v>-1</v>
      </c>
      <c r="M39" s="176"/>
      <c r="N39" s="176"/>
    </row>
    <row r="40" spans="1:14" s="168" customFormat="1" x14ac:dyDescent="0.3">
      <c r="A40" s="187"/>
      <c r="B40" s="188"/>
      <c r="C40" s="176" t="s">
        <v>6</v>
      </c>
      <c r="D40" s="180">
        <v>110594</v>
      </c>
      <c r="E40" s="181">
        <v>1</v>
      </c>
      <c r="F40" s="176"/>
      <c r="G40" s="180">
        <v>109793</v>
      </c>
      <c r="H40" s="181">
        <v>1</v>
      </c>
      <c r="I40" s="181">
        <v>-7.0000000000000001E-3</v>
      </c>
      <c r="J40" s="180">
        <v>110617</v>
      </c>
      <c r="K40" s="181">
        <v>1</v>
      </c>
      <c r="L40" s="181">
        <v>8.0000000000000002E-3</v>
      </c>
      <c r="M40" s="176"/>
      <c r="N40" s="176"/>
    </row>
    <row r="41" spans="1:14" s="168" customFormat="1" x14ac:dyDescent="0.3">
      <c r="A41" s="187"/>
      <c r="B41" s="188" t="s">
        <v>50</v>
      </c>
      <c r="C41" s="176" t="s">
        <v>18</v>
      </c>
      <c r="D41" s="180">
        <v>83836</v>
      </c>
      <c r="E41" s="181">
        <v>0.98299999999999998</v>
      </c>
      <c r="F41" s="176"/>
      <c r="G41" s="180">
        <v>80412</v>
      </c>
      <c r="H41" s="181">
        <v>0.98399999999999999</v>
      </c>
      <c r="I41" s="181">
        <v>-4.1000000000000002E-2</v>
      </c>
      <c r="J41" s="180">
        <v>71690</v>
      </c>
      <c r="K41" s="181">
        <v>0.98</v>
      </c>
      <c r="L41" s="181">
        <v>-0.108</v>
      </c>
      <c r="M41" s="176"/>
      <c r="N41" s="176"/>
    </row>
    <row r="42" spans="1:14" s="168" customFormat="1" x14ac:dyDescent="0.3">
      <c r="A42" s="187"/>
      <c r="B42" s="188"/>
      <c r="C42" s="176" t="s">
        <v>26</v>
      </c>
      <c r="D42" s="176">
        <v>376</v>
      </c>
      <c r="E42" s="181">
        <v>4.0000000000000001E-3</v>
      </c>
      <c r="F42" s="176"/>
      <c r="G42" s="176">
        <v>330</v>
      </c>
      <c r="H42" s="181">
        <v>4.0000000000000001E-3</v>
      </c>
      <c r="I42" s="181">
        <v>-0.122</v>
      </c>
      <c r="J42" s="176">
        <v>356</v>
      </c>
      <c r="K42" s="181">
        <v>5.0000000000000001E-3</v>
      </c>
      <c r="L42" s="181">
        <v>7.9000000000000001E-2</v>
      </c>
      <c r="M42" s="176"/>
      <c r="N42" s="176"/>
    </row>
    <row r="43" spans="1:14" s="168" customFormat="1" x14ac:dyDescent="0.3">
      <c r="A43" s="187"/>
      <c r="B43" s="188"/>
      <c r="C43" s="176" t="s">
        <v>27</v>
      </c>
      <c r="D43" s="180">
        <v>1060</v>
      </c>
      <c r="E43" s="181">
        <v>1.2E-2</v>
      </c>
      <c r="F43" s="176"/>
      <c r="G43" s="180">
        <v>1018</v>
      </c>
      <c r="H43" s="181">
        <v>1.2E-2</v>
      </c>
      <c r="I43" s="181">
        <v>-0.04</v>
      </c>
      <c r="J43" s="180">
        <v>1119</v>
      </c>
      <c r="K43" s="181">
        <v>1.4999999999999999E-2</v>
      </c>
      <c r="L43" s="181">
        <v>9.9000000000000005E-2</v>
      </c>
      <c r="M43" s="176"/>
      <c r="N43" s="176"/>
    </row>
    <row r="44" spans="1:14" s="168" customFormat="1" x14ac:dyDescent="0.3">
      <c r="A44" s="187"/>
      <c r="B44" s="188"/>
      <c r="C44" s="176" t="s">
        <v>6</v>
      </c>
      <c r="D44" s="180">
        <v>85272</v>
      </c>
      <c r="E44" s="181">
        <v>1</v>
      </c>
      <c r="F44" s="176"/>
      <c r="G44" s="180">
        <v>81760</v>
      </c>
      <c r="H44" s="181">
        <v>1</v>
      </c>
      <c r="I44" s="181">
        <v>-4.1000000000000002E-2</v>
      </c>
      <c r="J44" s="180">
        <v>73165</v>
      </c>
      <c r="K44" s="181">
        <v>1</v>
      </c>
      <c r="L44" s="181">
        <v>-0.105</v>
      </c>
      <c r="M44" s="176"/>
      <c r="N44" s="176"/>
    </row>
    <row r="45" spans="1:14" s="168" customFormat="1" x14ac:dyDescent="0.3">
      <c r="A45" s="187"/>
      <c r="B45" s="188" t="s">
        <v>185</v>
      </c>
      <c r="C45" s="176" t="s">
        <v>18</v>
      </c>
      <c r="D45" s="180">
        <v>134683</v>
      </c>
      <c r="E45" s="181">
        <v>0.97499999999999998</v>
      </c>
      <c r="F45" s="176"/>
      <c r="G45" s="180">
        <v>129110</v>
      </c>
      <c r="H45" s="181">
        <v>0.97499999999999998</v>
      </c>
      <c r="I45" s="181">
        <v>-4.1000000000000002E-2</v>
      </c>
      <c r="J45" s="180">
        <v>114671</v>
      </c>
      <c r="K45" s="181">
        <v>0.96499999999999997</v>
      </c>
      <c r="L45" s="181">
        <v>-0.112</v>
      </c>
      <c r="M45" s="176"/>
      <c r="N45" s="176"/>
    </row>
    <row r="46" spans="1:14" x14ac:dyDescent="0.3">
      <c r="A46" s="188"/>
      <c r="B46" s="188"/>
      <c r="C46" s="176" t="s">
        <v>26</v>
      </c>
      <c r="D46" s="176">
        <v>695</v>
      </c>
      <c r="E46" s="181">
        <v>5.0000000000000001E-3</v>
      </c>
      <c r="G46" s="176">
        <v>592</v>
      </c>
      <c r="H46" s="181">
        <v>4.0000000000000001E-3</v>
      </c>
      <c r="I46" s="181">
        <v>-0.14799999999999999</v>
      </c>
      <c r="J46" s="176">
        <v>625</v>
      </c>
      <c r="K46" s="181">
        <v>5.0000000000000001E-3</v>
      </c>
      <c r="L46" s="181">
        <v>5.6000000000000001E-2</v>
      </c>
    </row>
    <row r="47" spans="1:14" x14ac:dyDescent="0.3">
      <c r="A47" s="223"/>
      <c r="B47" s="223"/>
      <c r="C47" s="176" t="s">
        <v>27</v>
      </c>
      <c r="D47" s="180">
        <v>2774</v>
      </c>
      <c r="E47" s="181">
        <v>0.02</v>
      </c>
      <c r="G47" s="180">
        <v>2666</v>
      </c>
      <c r="H47" s="181">
        <v>0.02</v>
      </c>
      <c r="I47" s="181">
        <v>-3.9E-2</v>
      </c>
      <c r="J47" s="180">
        <v>3543</v>
      </c>
      <c r="K47" s="181">
        <v>0.03</v>
      </c>
      <c r="L47" s="181">
        <v>0.32900000000000001</v>
      </c>
    </row>
    <row r="48" spans="1:14" x14ac:dyDescent="0.3">
      <c r="A48" s="189"/>
      <c r="B48" s="188"/>
      <c r="C48" s="176" t="s">
        <v>6</v>
      </c>
      <c r="D48" s="180">
        <v>138152</v>
      </c>
      <c r="E48" s="181">
        <v>1</v>
      </c>
      <c r="G48" s="180">
        <v>132368</v>
      </c>
      <c r="H48" s="181">
        <v>1</v>
      </c>
      <c r="I48" s="181">
        <v>-4.2000000000000003E-2</v>
      </c>
      <c r="J48" s="180">
        <v>118839</v>
      </c>
      <c r="K48" s="181">
        <v>1</v>
      </c>
      <c r="L48" s="181">
        <v>-0.10199999999999999</v>
      </c>
    </row>
    <row r="49" spans="1:12" x14ac:dyDescent="0.3">
      <c r="A49" s="189"/>
      <c r="B49" s="188" t="s">
        <v>186</v>
      </c>
      <c r="C49" s="176" t="s">
        <v>11</v>
      </c>
      <c r="D49" s="180">
        <v>35941</v>
      </c>
      <c r="E49" s="181">
        <v>0.498</v>
      </c>
      <c r="G49" s="180">
        <v>34962</v>
      </c>
      <c r="H49" s="181">
        <v>0.49099999999999999</v>
      </c>
      <c r="I49" s="181">
        <v>-2.7E-2</v>
      </c>
      <c r="J49" s="180">
        <v>34191</v>
      </c>
      <c r="K49" s="181">
        <v>0.50700000000000001</v>
      </c>
      <c r="L49" s="181">
        <v>-2.1999999999999999E-2</v>
      </c>
    </row>
    <row r="50" spans="1:12" x14ac:dyDescent="0.3">
      <c r="A50" s="189"/>
      <c r="B50" s="188"/>
      <c r="C50" s="176" t="s">
        <v>16</v>
      </c>
      <c r="D50" s="180">
        <v>21364</v>
      </c>
      <c r="E50" s="181">
        <v>0.29599999999999999</v>
      </c>
      <c r="G50" s="180">
        <v>20856</v>
      </c>
      <c r="H50" s="181">
        <v>0.29299999999999998</v>
      </c>
      <c r="I50" s="181">
        <v>-2.4E-2</v>
      </c>
      <c r="J50" s="180">
        <v>19448</v>
      </c>
      <c r="K50" s="181">
        <v>0.28799999999999998</v>
      </c>
      <c r="L50" s="181">
        <v>-6.8000000000000005E-2</v>
      </c>
    </row>
    <row r="51" spans="1:12" x14ac:dyDescent="0.3">
      <c r="A51" s="189"/>
      <c r="B51" s="188"/>
      <c r="C51" s="176" t="s">
        <v>17</v>
      </c>
      <c r="D51" s="180">
        <v>14872</v>
      </c>
      <c r="E51" s="181">
        <v>0.20599999999999999</v>
      </c>
      <c r="G51" s="180">
        <v>15443</v>
      </c>
      <c r="H51" s="181">
        <v>0.217</v>
      </c>
      <c r="I51" s="181">
        <v>3.7999999999999999E-2</v>
      </c>
      <c r="J51" s="180">
        <v>13795</v>
      </c>
      <c r="K51" s="181">
        <v>0.20499999999999999</v>
      </c>
      <c r="L51" s="181">
        <v>-0.107</v>
      </c>
    </row>
    <row r="52" spans="1:12" x14ac:dyDescent="0.3">
      <c r="A52" s="189"/>
      <c r="B52" s="188"/>
      <c r="C52" s="176" t="s">
        <v>6</v>
      </c>
      <c r="D52" s="180">
        <v>72177</v>
      </c>
      <c r="E52" s="181">
        <v>1</v>
      </c>
      <c r="G52" s="180">
        <v>71261</v>
      </c>
      <c r="H52" s="181">
        <v>1</v>
      </c>
      <c r="I52" s="181">
        <v>-1.2999999999999999E-2</v>
      </c>
      <c r="J52" s="180">
        <v>67434</v>
      </c>
      <c r="K52" s="181">
        <v>1</v>
      </c>
      <c r="L52" s="181">
        <v>-5.3999999999999999E-2</v>
      </c>
    </row>
    <row r="53" spans="1:12" x14ac:dyDescent="0.3">
      <c r="A53" s="189"/>
      <c r="B53" s="188" t="s">
        <v>6</v>
      </c>
      <c r="C53" s="176" t="s">
        <v>6</v>
      </c>
      <c r="D53" s="180">
        <v>406195</v>
      </c>
      <c r="E53" s="181">
        <v>1</v>
      </c>
      <c r="G53" s="180">
        <v>395182</v>
      </c>
      <c r="H53" s="181">
        <v>1</v>
      </c>
      <c r="I53" s="181">
        <v>-2.7E-2</v>
      </c>
      <c r="J53" s="180">
        <v>370055</v>
      </c>
      <c r="K53" s="181">
        <v>1</v>
      </c>
      <c r="L53" s="181">
        <v>-6.4000000000000001E-2</v>
      </c>
    </row>
    <row r="54" spans="1:12" x14ac:dyDescent="0.3">
      <c r="A54" s="189" t="s">
        <v>20</v>
      </c>
      <c r="B54" s="188" t="s">
        <v>6</v>
      </c>
      <c r="C54" s="176" t="s">
        <v>6</v>
      </c>
      <c r="D54" s="180">
        <v>870217</v>
      </c>
      <c r="E54" s="181">
        <v>1</v>
      </c>
      <c r="G54" s="180">
        <v>814545</v>
      </c>
      <c r="H54" s="181">
        <v>1</v>
      </c>
      <c r="I54" s="181">
        <v>-6.4000000000000001E-2</v>
      </c>
      <c r="J54" s="180">
        <v>736629</v>
      </c>
      <c r="K54" s="181">
        <v>1</v>
      </c>
      <c r="L54" s="181">
        <v>-9.6000000000000002E-2</v>
      </c>
    </row>
    <row r="55" spans="1:12" x14ac:dyDescent="0.3">
      <c r="A55" s="189"/>
      <c r="B55" s="188"/>
    </row>
    <row r="56" spans="1:12" x14ac:dyDescent="0.3">
      <c r="A56" s="190"/>
      <c r="B56" s="188"/>
    </row>
    <row r="57" spans="1:12" x14ac:dyDescent="0.3">
      <c r="A57" s="223" t="s">
        <v>177</v>
      </c>
      <c r="B57" s="223"/>
      <c r="C57" s="176" t="s">
        <v>207</v>
      </c>
    </row>
    <row r="58" spans="1:12" x14ac:dyDescent="0.3">
      <c r="A58" s="189" t="s">
        <v>163</v>
      </c>
      <c r="B58" s="188" t="s">
        <v>173</v>
      </c>
    </row>
    <row r="59" spans="1:12" x14ac:dyDescent="0.3">
      <c r="A59" s="189"/>
      <c r="B59" s="188" t="s">
        <v>174</v>
      </c>
    </row>
    <row r="60" spans="1:12" x14ac:dyDescent="0.3">
      <c r="A60" s="189"/>
      <c r="B60" s="188" t="s">
        <v>175</v>
      </c>
    </row>
    <row r="61" spans="1:12" x14ac:dyDescent="0.3">
      <c r="A61" s="189"/>
      <c r="B61" s="188" t="s">
        <v>6</v>
      </c>
    </row>
    <row r="62" spans="1:12" x14ac:dyDescent="0.3">
      <c r="A62" s="189" t="s">
        <v>172</v>
      </c>
      <c r="B62" s="188" t="s">
        <v>169</v>
      </c>
    </row>
    <row r="63" spans="1:12" x14ac:dyDescent="0.3">
      <c r="A63" s="189"/>
      <c r="B63" s="188" t="s">
        <v>170</v>
      </c>
    </row>
    <row r="64" spans="1:12" x14ac:dyDescent="0.3">
      <c r="A64" s="189"/>
      <c r="B64" s="188" t="s">
        <v>171</v>
      </c>
    </row>
    <row r="65" spans="1:2" x14ac:dyDescent="0.3">
      <c r="A65" s="189"/>
      <c r="B65" s="188" t="s">
        <v>173</v>
      </c>
    </row>
    <row r="66" spans="1:2" x14ac:dyDescent="0.3">
      <c r="A66" s="189"/>
      <c r="B66" s="188" t="s">
        <v>174</v>
      </c>
    </row>
    <row r="67" spans="1:2" x14ac:dyDescent="0.3">
      <c r="A67" s="189"/>
      <c r="B67" s="188" t="s">
        <v>175</v>
      </c>
    </row>
    <row r="68" spans="1:2" x14ac:dyDescent="0.3">
      <c r="A68" s="189"/>
      <c r="B68" s="188" t="s">
        <v>6</v>
      </c>
    </row>
    <row r="69" spans="1:2" x14ac:dyDescent="0.3">
      <c r="A69" s="189" t="s">
        <v>176</v>
      </c>
      <c r="B69" s="188" t="s">
        <v>169</v>
      </c>
    </row>
    <row r="70" spans="1:2" x14ac:dyDescent="0.3">
      <c r="A70" s="189"/>
      <c r="B70" s="188" t="s">
        <v>170</v>
      </c>
    </row>
    <row r="71" spans="1:2" x14ac:dyDescent="0.3">
      <c r="A71" s="189"/>
      <c r="B71" s="188" t="s">
        <v>171</v>
      </c>
    </row>
    <row r="72" spans="1:2" x14ac:dyDescent="0.3">
      <c r="A72" s="189"/>
      <c r="B72" s="188" t="s">
        <v>6</v>
      </c>
    </row>
    <row r="73" spans="1:2" x14ac:dyDescent="0.3">
      <c r="A73" s="189" t="s">
        <v>166</v>
      </c>
      <c r="B73" s="188" t="s">
        <v>173</v>
      </c>
    </row>
    <row r="74" spans="1:2" x14ac:dyDescent="0.3">
      <c r="A74" s="189"/>
      <c r="B74" s="188" t="s">
        <v>174</v>
      </c>
    </row>
    <row r="75" spans="1:2" x14ac:dyDescent="0.3">
      <c r="A75" s="189"/>
      <c r="B75" s="188" t="s">
        <v>175</v>
      </c>
    </row>
    <row r="76" spans="1:2" x14ac:dyDescent="0.3">
      <c r="A76" s="189"/>
      <c r="B76" s="188" t="s">
        <v>6</v>
      </c>
    </row>
    <row r="77" spans="1:2" x14ac:dyDescent="0.3">
      <c r="A77" s="189" t="s">
        <v>50</v>
      </c>
      <c r="B77" s="188" t="s">
        <v>169</v>
      </c>
    </row>
    <row r="78" spans="1:2" x14ac:dyDescent="0.3">
      <c r="A78" s="189"/>
      <c r="B78" s="188" t="s">
        <v>170</v>
      </c>
    </row>
    <row r="79" spans="1:2" x14ac:dyDescent="0.3">
      <c r="A79" s="189"/>
      <c r="B79" s="188" t="s">
        <v>171</v>
      </c>
    </row>
    <row r="80" spans="1:2" x14ac:dyDescent="0.3">
      <c r="A80" s="189"/>
      <c r="B80" s="188" t="s">
        <v>6</v>
      </c>
    </row>
    <row r="81" spans="1:14" x14ac:dyDescent="0.3">
      <c r="A81" s="223" t="s">
        <v>178</v>
      </c>
      <c r="B81" s="188"/>
    </row>
    <row r="82" spans="1:14" s="168" customFormat="1" x14ac:dyDescent="0.3">
      <c r="A82" s="176" t="s">
        <v>4</v>
      </c>
      <c r="B82" s="176" t="s">
        <v>163</v>
      </c>
      <c r="C82" s="176" t="s">
        <v>203</v>
      </c>
      <c r="D82" s="180">
        <v>50986</v>
      </c>
      <c r="E82" s="181">
        <v>0.33500000000000002</v>
      </c>
      <c r="F82" s="176"/>
      <c r="G82" s="180">
        <v>48233</v>
      </c>
      <c r="H82" s="181">
        <v>0.34799999999999998</v>
      </c>
      <c r="I82" s="181">
        <v>-5.3999999999999999E-2</v>
      </c>
      <c r="J82" s="180">
        <v>48006</v>
      </c>
      <c r="K82" s="181">
        <v>0.33900000000000002</v>
      </c>
      <c r="L82" s="181">
        <v>-5.0000000000000001E-3</v>
      </c>
      <c r="M82" s="176"/>
      <c r="N82" s="176"/>
    </row>
    <row r="83" spans="1:14" s="168" customFormat="1" x14ac:dyDescent="0.3">
      <c r="A83" s="176"/>
      <c r="B83" s="176"/>
      <c r="C83" s="176" t="s">
        <v>204</v>
      </c>
      <c r="D83" s="180">
        <v>101409</v>
      </c>
      <c r="E83" s="181">
        <v>0.66500000000000004</v>
      </c>
      <c r="F83" s="176"/>
      <c r="G83" s="180">
        <v>90441</v>
      </c>
      <c r="H83" s="181">
        <v>0.65200000000000002</v>
      </c>
      <c r="I83" s="181">
        <v>-0.108</v>
      </c>
      <c r="J83" s="180">
        <v>93631</v>
      </c>
      <c r="K83" s="181">
        <v>0.66100000000000003</v>
      </c>
      <c r="L83" s="181">
        <v>3.5000000000000003E-2</v>
      </c>
      <c r="M83" s="176"/>
      <c r="N83" s="176"/>
    </row>
    <row r="84" spans="1:14" s="168" customFormat="1" x14ac:dyDescent="0.3">
      <c r="A84" s="176"/>
      <c r="B84" s="176"/>
      <c r="C84" s="176" t="s">
        <v>6</v>
      </c>
      <c r="D84" s="180">
        <v>152395</v>
      </c>
      <c r="E84" s="181">
        <v>1</v>
      </c>
      <c r="F84" s="176"/>
      <c r="G84" s="180">
        <v>138674</v>
      </c>
      <c r="H84" s="181">
        <v>1</v>
      </c>
      <c r="I84" s="181">
        <v>-0.09</v>
      </c>
      <c r="J84" s="180">
        <v>141637</v>
      </c>
      <c r="K84" s="181">
        <v>1</v>
      </c>
      <c r="L84" s="181">
        <v>2.1000000000000001E-2</v>
      </c>
      <c r="M84" s="176"/>
      <c r="N84" s="176"/>
    </row>
    <row r="85" spans="1:14" s="168" customFormat="1" x14ac:dyDescent="0.3">
      <c r="A85" s="176"/>
      <c r="B85" s="176" t="s">
        <v>50</v>
      </c>
      <c r="C85" s="176" t="s">
        <v>203</v>
      </c>
      <c r="D85" s="180">
        <v>15302</v>
      </c>
      <c r="E85" s="181">
        <v>0.125</v>
      </c>
      <c r="F85" s="176"/>
      <c r="G85" s="180">
        <v>15096</v>
      </c>
      <c r="H85" s="181">
        <v>0.14000000000000001</v>
      </c>
      <c r="I85" s="181">
        <v>-1.2999999999999999E-2</v>
      </c>
      <c r="J85" s="180">
        <v>11673</v>
      </c>
      <c r="K85" s="181">
        <v>0.14199999999999999</v>
      </c>
      <c r="L85" s="181">
        <v>-0.22700000000000001</v>
      </c>
      <c r="M85" s="176"/>
      <c r="N85" s="176"/>
    </row>
    <row r="86" spans="1:14" s="168" customFormat="1" x14ac:dyDescent="0.3">
      <c r="A86" s="176"/>
      <c r="B86" s="176"/>
      <c r="C86" s="176" t="s">
        <v>204</v>
      </c>
      <c r="D86" s="180">
        <v>107268</v>
      </c>
      <c r="E86" s="181">
        <v>0.875</v>
      </c>
      <c r="F86" s="176"/>
      <c r="G86" s="180">
        <v>92984</v>
      </c>
      <c r="H86" s="181">
        <v>0.86</v>
      </c>
      <c r="I86" s="181">
        <v>-0.13300000000000001</v>
      </c>
      <c r="J86" s="180">
        <v>70763</v>
      </c>
      <c r="K86" s="181">
        <v>0.85799999999999998</v>
      </c>
      <c r="L86" s="181">
        <v>-0.23899999999999999</v>
      </c>
      <c r="M86" s="176"/>
      <c r="N86" s="176"/>
    </row>
    <row r="87" spans="1:14" s="168" customFormat="1" x14ac:dyDescent="0.3">
      <c r="A87" s="176"/>
      <c r="B87" s="176"/>
      <c r="C87" s="176" t="s">
        <v>6</v>
      </c>
      <c r="D87" s="180">
        <v>122570</v>
      </c>
      <c r="E87" s="181">
        <v>1</v>
      </c>
      <c r="F87" s="176"/>
      <c r="G87" s="180">
        <v>108080</v>
      </c>
      <c r="H87" s="181">
        <v>1</v>
      </c>
      <c r="I87" s="181">
        <v>-0.11799999999999999</v>
      </c>
      <c r="J87" s="180">
        <v>82436</v>
      </c>
      <c r="K87" s="181">
        <v>1</v>
      </c>
      <c r="L87" s="181">
        <v>-0.23699999999999999</v>
      </c>
      <c r="M87" s="176"/>
      <c r="N87" s="176"/>
    </row>
    <row r="88" spans="1:14" s="168" customFormat="1" x14ac:dyDescent="0.3">
      <c r="A88" s="176"/>
      <c r="B88" s="176" t="s">
        <v>185</v>
      </c>
      <c r="C88" s="176" t="s">
        <v>203</v>
      </c>
      <c r="D88" s="180">
        <v>7003</v>
      </c>
      <c r="E88" s="181">
        <v>6.9000000000000006E-2</v>
      </c>
      <c r="F88" s="176"/>
      <c r="G88" s="180">
        <v>6747</v>
      </c>
      <c r="H88" s="181">
        <v>7.5999999999999998E-2</v>
      </c>
      <c r="I88" s="181">
        <v>-3.6999999999999998E-2</v>
      </c>
      <c r="J88" s="180">
        <v>5709</v>
      </c>
      <c r="K88" s="181">
        <v>7.9000000000000001E-2</v>
      </c>
      <c r="L88" s="181">
        <v>-0.154</v>
      </c>
      <c r="M88" s="176"/>
      <c r="N88" s="176"/>
    </row>
    <row r="89" spans="1:14" s="168" customFormat="1" x14ac:dyDescent="0.3">
      <c r="A89" s="176"/>
      <c r="B89" s="176"/>
      <c r="C89" s="176" t="s">
        <v>204</v>
      </c>
      <c r="D89" s="180">
        <v>94250</v>
      </c>
      <c r="E89" s="181">
        <v>0.93100000000000005</v>
      </c>
      <c r="F89" s="176"/>
      <c r="G89" s="180">
        <v>82556</v>
      </c>
      <c r="H89" s="181">
        <v>0.92400000000000004</v>
      </c>
      <c r="I89" s="181">
        <v>-0.124</v>
      </c>
      <c r="J89" s="180">
        <v>66541</v>
      </c>
      <c r="K89" s="181">
        <v>0.92100000000000004</v>
      </c>
      <c r="L89" s="181">
        <v>-0.19400000000000001</v>
      </c>
      <c r="M89" s="176"/>
      <c r="N89" s="176"/>
    </row>
    <row r="90" spans="1:14" s="168" customFormat="1" x14ac:dyDescent="0.3">
      <c r="A90" s="176"/>
      <c r="B90" s="176"/>
      <c r="C90" s="176" t="s">
        <v>6</v>
      </c>
      <c r="D90" s="180">
        <v>101253</v>
      </c>
      <c r="E90" s="181">
        <v>1</v>
      </c>
      <c r="F90" s="176"/>
      <c r="G90" s="180">
        <v>89303</v>
      </c>
      <c r="H90" s="181">
        <v>1</v>
      </c>
      <c r="I90" s="181">
        <v>-0.11799999999999999</v>
      </c>
      <c r="J90" s="180">
        <v>72250</v>
      </c>
      <c r="K90" s="181">
        <v>1</v>
      </c>
      <c r="L90" s="181">
        <v>-0.191</v>
      </c>
      <c r="M90" s="176"/>
      <c r="N90" s="176"/>
    </row>
    <row r="91" spans="1:14" s="168" customFormat="1" x14ac:dyDescent="0.3">
      <c r="A91" s="176"/>
      <c r="B91" s="176" t="s">
        <v>186</v>
      </c>
      <c r="C91" s="176" t="s">
        <v>203</v>
      </c>
      <c r="D91" s="180">
        <v>12000</v>
      </c>
      <c r="E91" s="181">
        <v>0.13700000000000001</v>
      </c>
      <c r="F91" s="176"/>
      <c r="G91" s="180">
        <v>11791</v>
      </c>
      <c r="H91" s="181">
        <v>0.14199999999999999</v>
      </c>
      <c r="I91" s="181">
        <v>-1.7000000000000001E-2</v>
      </c>
      <c r="J91" s="180">
        <v>10495</v>
      </c>
      <c r="K91" s="181">
        <v>0.14899999999999999</v>
      </c>
      <c r="L91" s="181">
        <v>-0.11</v>
      </c>
      <c r="M91" s="176"/>
      <c r="N91" s="176"/>
    </row>
    <row r="92" spans="1:14" s="168" customFormat="1" x14ac:dyDescent="0.3">
      <c r="A92" s="176"/>
      <c r="B92" s="176"/>
      <c r="C92" s="176" t="s">
        <v>204</v>
      </c>
      <c r="D92" s="180">
        <v>75804</v>
      </c>
      <c r="E92" s="181">
        <v>0.86299999999999999</v>
      </c>
      <c r="F92" s="176"/>
      <c r="G92" s="180">
        <v>71515</v>
      </c>
      <c r="H92" s="181">
        <v>0.85799999999999998</v>
      </c>
      <c r="I92" s="181">
        <v>-5.7000000000000002E-2</v>
      </c>
      <c r="J92" s="180">
        <v>59756</v>
      </c>
      <c r="K92" s="181">
        <v>0.85099999999999998</v>
      </c>
      <c r="L92" s="181">
        <v>-0.16400000000000001</v>
      </c>
      <c r="M92" s="176"/>
      <c r="N92" s="176"/>
    </row>
    <row r="93" spans="1:14" s="168" customFormat="1" x14ac:dyDescent="0.3">
      <c r="A93" s="176"/>
      <c r="B93" s="176"/>
      <c r="C93" s="176" t="s">
        <v>6</v>
      </c>
      <c r="D93" s="180">
        <v>87804</v>
      </c>
      <c r="E93" s="181">
        <v>1</v>
      </c>
      <c r="F93" s="176"/>
      <c r="G93" s="180">
        <v>83306</v>
      </c>
      <c r="H93" s="181">
        <v>1</v>
      </c>
      <c r="I93" s="181">
        <v>-5.0999999999999997E-2</v>
      </c>
      <c r="J93" s="180">
        <v>70251</v>
      </c>
      <c r="K93" s="181">
        <v>1</v>
      </c>
      <c r="L93" s="181">
        <v>-0.157</v>
      </c>
      <c r="M93" s="176"/>
      <c r="N93" s="176"/>
    </row>
    <row r="94" spans="1:14" s="168" customFormat="1" x14ac:dyDescent="0.3">
      <c r="A94" s="176"/>
      <c r="B94" s="176" t="s">
        <v>6</v>
      </c>
      <c r="C94" s="176" t="s">
        <v>6</v>
      </c>
      <c r="D94" s="180">
        <v>464022</v>
      </c>
      <c r="E94" s="181">
        <v>1</v>
      </c>
      <c r="F94" s="176"/>
      <c r="G94" s="180">
        <v>419363</v>
      </c>
      <c r="H94" s="181">
        <v>1</v>
      </c>
      <c r="I94" s="181">
        <v>-9.6000000000000002E-2</v>
      </c>
      <c r="J94" s="180">
        <v>366574</v>
      </c>
      <c r="K94" s="181">
        <v>1</v>
      </c>
      <c r="L94" s="181">
        <v>-0.126</v>
      </c>
      <c r="M94" s="176"/>
      <c r="N94" s="176"/>
    </row>
    <row r="95" spans="1:14" s="168" customFormat="1" x14ac:dyDescent="0.3">
      <c r="A95" s="176" t="s">
        <v>5</v>
      </c>
      <c r="B95" s="176" t="s">
        <v>163</v>
      </c>
      <c r="C95" s="176" t="s">
        <v>203</v>
      </c>
      <c r="D95" s="180">
        <v>44577</v>
      </c>
      <c r="E95" s="181">
        <v>0.40300000000000002</v>
      </c>
      <c r="F95" s="176"/>
      <c r="G95" s="180">
        <v>44936</v>
      </c>
      <c r="H95" s="181">
        <v>0.40899999999999997</v>
      </c>
      <c r="I95" s="181">
        <v>8.0000000000000002E-3</v>
      </c>
      <c r="J95" s="180">
        <v>45893</v>
      </c>
      <c r="K95" s="181">
        <v>0.41499999999999998</v>
      </c>
      <c r="L95" s="181">
        <v>2.1000000000000001E-2</v>
      </c>
      <c r="M95" s="176"/>
      <c r="N95" s="176"/>
    </row>
    <row r="96" spans="1:14" s="168" customFormat="1" x14ac:dyDescent="0.3">
      <c r="A96" s="176"/>
      <c r="B96" s="176"/>
      <c r="C96" s="176" t="s">
        <v>204</v>
      </c>
      <c r="D96" s="180">
        <v>66017</v>
      </c>
      <c r="E96" s="181">
        <v>0.59699999999999998</v>
      </c>
      <c r="F96" s="176"/>
      <c r="G96" s="180">
        <v>64857</v>
      </c>
      <c r="H96" s="181">
        <v>0.59099999999999997</v>
      </c>
      <c r="I96" s="181">
        <v>-1.7999999999999999E-2</v>
      </c>
      <c r="J96" s="180">
        <v>64724</v>
      </c>
      <c r="K96" s="181">
        <v>0.58499999999999996</v>
      </c>
      <c r="L96" s="181">
        <v>-2E-3</v>
      </c>
      <c r="M96" s="176"/>
      <c r="N96" s="176"/>
    </row>
    <row r="97" spans="1:14" s="168" customFormat="1" x14ac:dyDescent="0.3">
      <c r="A97" s="176"/>
      <c r="B97" s="176"/>
      <c r="C97" s="176" t="s">
        <v>6</v>
      </c>
      <c r="D97" s="180">
        <v>110594</v>
      </c>
      <c r="E97" s="181">
        <v>1</v>
      </c>
      <c r="F97" s="176"/>
      <c r="G97" s="180">
        <v>109793</v>
      </c>
      <c r="H97" s="181">
        <v>1</v>
      </c>
      <c r="I97" s="181">
        <v>-7.0000000000000001E-3</v>
      </c>
      <c r="J97" s="180">
        <v>110617</v>
      </c>
      <c r="K97" s="181">
        <v>1</v>
      </c>
      <c r="L97" s="181">
        <v>8.0000000000000002E-3</v>
      </c>
      <c r="M97" s="176"/>
      <c r="N97" s="176"/>
    </row>
    <row r="98" spans="1:14" s="168" customFormat="1" x14ac:dyDescent="0.3">
      <c r="A98" s="176"/>
      <c r="B98" s="176" t="s">
        <v>50</v>
      </c>
      <c r="C98" s="176" t="s">
        <v>203</v>
      </c>
      <c r="D98" s="180">
        <v>9082</v>
      </c>
      <c r="E98" s="181">
        <v>0.107</v>
      </c>
      <c r="F98" s="176"/>
      <c r="G98" s="180">
        <v>8963</v>
      </c>
      <c r="H98" s="181">
        <v>0.11</v>
      </c>
      <c r="I98" s="181">
        <v>-1.2999999999999999E-2</v>
      </c>
      <c r="J98" s="180">
        <v>8029</v>
      </c>
      <c r="K98" s="181">
        <v>0.11</v>
      </c>
      <c r="L98" s="181">
        <v>-0.104</v>
      </c>
      <c r="M98" s="176"/>
      <c r="N98" s="176"/>
    </row>
    <row r="99" spans="1:14" s="168" customFormat="1" x14ac:dyDescent="0.3">
      <c r="A99" s="176"/>
      <c r="B99" s="176"/>
      <c r="C99" s="176" t="s">
        <v>204</v>
      </c>
      <c r="D99" s="180">
        <v>76190</v>
      </c>
      <c r="E99" s="181">
        <v>0.89300000000000002</v>
      </c>
      <c r="F99" s="176"/>
      <c r="G99" s="180">
        <v>72797</v>
      </c>
      <c r="H99" s="181">
        <v>0.89</v>
      </c>
      <c r="I99" s="181">
        <v>-4.4999999999999998E-2</v>
      </c>
      <c r="J99" s="180">
        <v>65136</v>
      </c>
      <c r="K99" s="181">
        <v>0.89</v>
      </c>
      <c r="L99" s="181">
        <v>-0.105</v>
      </c>
      <c r="M99" s="176"/>
      <c r="N99" s="176"/>
    </row>
    <row r="100" spans="1:14" s="168" customFormat="1" x14ac:dyDescent="0.3">
      <c r="A100" s="176"/>
      <c r="B100" s="176"/>
      <c r="C100" s="176" t="s">
        <v>6</v>
      </c>
      <c r="D100" s="180">
        <v>85272</v>
      </c>
      <c r="E100" s="181">
        <v>1</v>
      </c>
      <c r="F100" s="176"/>
      <c r="G100" s="180">
        <v>81760</v>
      </c>
      <c r="H100" s="181">
        <v>1</v>
      </c>
      <c r="I100" s="181">
        <v>-4.1000000000000002E-2</v>
      </c>
      <c r="J100" s="180">
        <v>73165</v>
      </c>
      <c r="K100" s="181">
        <v>1</v>
      </c>
      <c r="L100" s="181">
        <v>-0.105</v>
      </c>
      <c r="M100" s="176"/>
      <c r="N100" s="176"/>
    </row>
    <row r="101" spans="1:14" s="168" customFormat="1" x14ac:dyDescent="0.3">
      <c r="A101" s="176"/>
      <c r="B101" s="176" t="s">
        <v>185</v>
      </c>
      <c r="C101" s="176" t="s">
        <v>203</v>
      </c>
      <c r="D101" s="180">
        <v>12126</v>
      </c>
      <c r="E101" s="181">
        <v>8.7999999999999995E-2</v>
      </c>
      <c r="F101" s="176"/>
      <c r="G101" s="180">
        <v>11695</v>
      </c>
      <c r="H101" s="181">
        <v>8.7999999999999995E-2</v>
      </c>
      <c r="I101" s="181">
        <v>-3.5999999999999997E-2</v>
      </c>
      <c r="J101" s="180">
        <v>10949</v>
      </c>
      <c r="K101" s="181">
        <v>9.1999999999999998E-2</v>
      </c>
      <c r="L101" s="181">
        <v>-6.4000000000000001E-2</v>
      </c>
      <c r="M101" s="176"/>
      <c r="N101" s="176"/>
    </row>
    <row r="102" spans="1:14" s="168" customFormat="1" x14ac:dyDescent="0.3">
      <c r="A102" s="176"/>
      <c r="B102" s="176"/>
      <c r="C102" s="176" t="s">
        <v>204</v>
      </c>
      <c r="D102" s="180">
        <v>126026</v>
      </c>
      <c r="E102" s="181">
        <v>0.91200000000000003</v>
      </c>
      <c r="F102" s="176"/>
      <c r="G102" s="180">
        <v>120673</v>
      </c>
      <c r="H102" s="181">
        <v>0.91200000000000003</v>
      </c>
      <c r="I102" s="181">
        <v>-4.2000000000000003E-2</v>
      </c>
      <c r="J102" s="180">
        <v>107890</v>
      </c>
      <c r="K102" s="181">
        <v>0.90800000000000003</v>
      </c>
      <c r="L102" s="181">
        <v>-0.106</v>
      </c>
      <c r="M102" s="176"/>
      <c r="N102" s="176"/>
    </row>
    <row r="103" spans="1:14" s="168" customFormat="1" x14ac:dyDescent="0.3">
      <c r="A103" s="176"/>
      <c r="B103" s="176"/>
      <c r="C103" s="176" t="s">
        <v>6</v>
      </c>
      <c r="D103" s="180">
        <v>138152</v>
      </c>
      <c r="E103" s="181">
        <v>1</v>
      </c>
      <c r="F103" s="176"/>
      <c r="G103" s="180">
        <v>132368</v>
      </c>
      <c r="H103" s="181">
        <v>1</v>
      </c>
      <c r="I103" s="181">
        <v>-4.2000000000000003E-2</v>
      </c>
      <c r="J103" s="180">
        <v>118839</v>
      </c>
      <c r="K103" s="181">
        <v>1</v>
      </c>
      <c r="L103" s="181">
        <v>-0.10199999999999999</v>
      </c>
      <c r="M103" s="176"/>
      <c r="N103" s="176"/>
    </row>
    <row r="104" spans="1:14" s="168" customFormat="1" x14ac:dyDescent="0.3">
      <c r="A104" s="176"/>
      <c r="B104" s="176" t="s">
        <v>186</v>
      </c>
      <c r="C104" s="176" t="s">
        <v>203</v>
      </c>
      <c r="D104" s="180">
        <v>17630</v>
      </c>
      <c r="E104" s="181">
        <v>0.24399999999999999</v>
      </c>
      <c r="F104" s="176"/>
      <c r="G104" s="180">
        <v>17608</v>
      </c>
      <c r="H104" s="181">
        <v>0.247</v>
      </c>
      <c r="I104" s="181">
        <v>-1E-3</v>
      </c>
      <c r="J104" s="180">
        <v>16682</v>
      </c>
      <c r="K104" s="181">
        <v>0.247</v>
      </c>
      <c r="L104" s="181">
        <v>-5.2999999999999999E-2</v>
      </c>
      <c r="M104" s="176"/>
      <c r="N104" s="176"/>
    </row>
    <row r="105" spans="1:14" s="168" customFormat="1" x14ac:dyDescent="0.3">
      <c r="A105" s="176"/>
      <c r="B105" s="176"/>
      <c r="C105" s="176" t="s">
        <v>204</v>
      </c>
      <c r="D105" s="180">
        <v>54547</v>
      </c>
      <c r="E105" s="181">
        <v>0.75600000000000001</v>
      </c>
      <c r="F105" s="176"/>
      <c r="G105" s="180">
        <v>53653</v>
      </c>
      <c r="H105" s="181">
        <v>0.753</v>
      </c>
      <c r="I105" s="181">
        <v>-1.6E-2</v>
      </c>
      <c r="J105" s="180">
        <v>50752</v>
      </c>
      <c r="K105" s="181">
        <v>0.753</v>
      </c>
      <c r="L105" s="181">
        <v>-5.3999999999999999E-2</v>
      </c>
      <c r="M105" s="176"/>
      <c r="N105" s="176"/>
    </row>
    <row r="106" spans="1:14" s="168" customFormat="1" x14ac:dyDescent="0.3">
      <c r="A106" s="176"/>
      <c r="B106" s="176"/>
      <c r="C106" s="176" t="s">
        <v>6</v>
      </c>
      <c r="D106" s="180">
        <v>72177</v>
      </c>
      <c r="E106" s="181">
        <v>1</v>
      </c>
      <c r="F106" s="176"/>
      <c r="G106" s="180">
        <v>71261</v>
      </c>
      <c r="H106" s="181">
        <v>1</v>
      </c>
      <c r="I106" s="181">
        <v>-1.2999999999999999E-2</v>
      </c>
      <c r="J106" s="180">
        <v>67434</v>
      </c>
      <c r="K106" s="181">
        <v>1</v>
      </c>
      <c r="L106" s="181">
        <v>-5.3999999999999999E-2</v>
      </c>
      <c r="M106" s="176"/>
      <c r="N106" s="176"/>
    </row>
    <row r="107" spans="1:14" s="168" customFormat="1" x14ac:dyDescent="0.3">
      <c r="A107" s="176"/>
      <c r="B107" s="176" t="s">
        <v>6</v>
      </c>
      <c r="C107" s="176" t="s">
        <v>6</v>
      </c>
      <c r="D107" s="180">
        <v>406195</v>
      </c>
      <c r="E107" s="181">
        <v>1</v>
      </c>
      <c r="F107" s="176"/>
      <c r="G107" s="180">
        <v>395182</v>
      </c>
      <c r="H107" s="181">
        <v>1</v>
      </c>
      <c r="I107" s="181">
        <v>-2.7E-2</v>
      </c>
      <c r="J107" s="180">
        <v>370055</v>
      </c>
      <c r="K107" s="181">
        <v>1</v>
      </c>
      <c r="L107" s="181">
        <v>-6.4000000000000001E-2</v>
      </c>
      <c r="M107" s="176"/>
      <c r="N107" s="176"/>
    </row>
    <row r="108" spans="1:14" s="168" customFormat="1" x14ac:dyDescent="0.3">
      <c r="A108" s="176" t="s">
        <v>20</v>
      </c>
      <c r="B108" s="176" t="s">
        <v>6</v>
      </c>
      <c r="C108" s="176" t="s">
        <v>6</v>
      </c>
      <c r="D108" s="180">
        <v>870217</v>
      </c>
      <c r="E108" s="181">
        <v>1</v>
      </c>
      <c r="F108" s="176"/>
      <c r="G108" s="180">
        <v>814545</v>
      </c>
      <c r="H108" s="181">
        <v>1</v>
      </c>
      <c r="I108" s="181">
        <v>-6.4000000000000001E-2</v>
      </c>
      <c r="J108" s="180">
        <v>736629</v>
      </c>
      <c r="K108" s="181">
        <v>1</v>
      </c>
      <c r="L108" s="181">
        <v>-9.6000000000000002E-2</v>
      </c>
      <c r="M108" s="176"/>
      <c r="N108" s="176"/>
    </row>
    <row r="109" spans="1:14" s="168" customFormat="1" x14ac:dyDescent="0.3">
      <c r="A109" s="190"/>
      <c r="B109" s="188"/>
      <c r="C109" s="176"/>
      <c r="D109" s="176"/>
      <c r="E109" s="176"/>
      <c r="F109" s="176"/>
      <c r="G109" s="176"/>
      <c r="H109" s="176"/>
      <c r="I109" s="176"/>
      <c r="J109" s="176"/>
      <c r="K109" s="176"/>
      <c r="L109" s="176"/>
      <c r="M109" s="176"/>
      <c r="N109" s="176"/>
    </row>
    <row r="110" spans="1:14" x14ac:dyDescent="0.3">
      <c r="A110" s="183"/>
      <c r="B110" s="183"/>
    </row>
    <row r="111" spans="1:14" x14ac:dyDescent="0.3">
      <c r="A111" s="223"/>
      <c r="B111" s="223"/>
    </row>
    <row r="112" spans="1:14" x14ac:dyDescent="0.3">
      <c r="A112" s="189"/>
      <c r="B112" s="189"/>
    </row>
    <row r="113" spans="1:14" x14ac:dyDescent="0.3">
      <c r="A113" s="183" t="s">
        <v>83</v>
      </c>
      <c r="B113" s="189" t="s">
        <v>206</v>
      </c>
      <c r="C113" s="176" t="s">
        <v>208</v>
      </c>
      <c r="D113" s="176" t="s">
        <v>84</v>
      </c>
      <c r="E113" s="176" t="s">
        <v>85</v>
      </c>
      <c r="F113" s="176" t="s">
        <v>86</v>
      </c>
      <c r="G113" s="176" t="s">
        <v>84</v>
      </c>
      <c r="H113" s="176" t="s">
        <v>85</v>
      </c>
      <c r="I113" s="176" t="s">
        <v>86</v>
      </c>
      <c r="J113" s="176" t="s">
        <v>84</v>
      </c>
      <c r="K113" s="176" t="s">
        <v>85</v>
      </c>
      <c r="L113" s="176" t="s">
        <v>86</v>
      </c>
    </row>
    <row r="114" spans="1:14" x14ac:dyDescent="0.3">
      <c r="A114" s="183" t="s">
        <v>4</v>
      </c>
      <c r="B114" s="176" t="s">
        <v>163</v>
      </c>
      <c r="C114" s="176" t="s">
        <v>56</v>
      </c>
      <c r="D114" s="180">
        <v>129706</v>
      </c>
      <c r="E114" s="181">
        <v>0.85099999999999998</v>
      </c>
      <c r="G114" s="180">
        <v>116874</v>
      </c>
      <c r="H114" s="181">
        <v>0.84299999999999997</v>
      </c>
      <c r="I114" s="181">
        <v>-9.9000000000000005E-2</v>
      </c>
      <c r="J114" s="180">
        <v>118004</v>
      </c>
      <c r="K114" s="181">
        <v>0.83299999999999996</v>
      </c>
      <c r="L114" s="181">
        <v>0.01</v>
      </c>
    </row>
    <row r="115" spans="1:14" x14ac:dyDescent="0.3">
      <c r="A115" s="189"/>
      <c r="C115" s="176" t="s">
        <v>57</v>
      </c>
      <c r="D115" s="180">
        <v>22689</v>
      </c>
      <c r="E115" s="181">
        <v>0.14899999999999999</v>
      </c>
      <c r="G115" s="180">
        <v>21800</v>
      </c>
      <c r="H115" s="181">
        <v>0.157</v>
      </c>
      <c r="I115" s="181">
        <v>-3.9E-2</v>
      </c>
      <c r="J115" s="180">
        <v>23633</v>
      </c>
      <c r="K115" s="181">
        <v>0.16700000000000001</v>
      </c>
      <c r="L115" s="181">
        <v>8.4000000000000005E-2</v>
      </c>
    </row>
    <row r="116" spans="1:14" x14ac:dyDescent="0.3">
      <c r="A116" s="183"/>
      <c r="C116" s="176" t="s">
        <v>6</v>
      </c>
      <c r="D116" s="180">
        <v>152395</v>
      </c>
      <c r="E116" s="181">
        <v>1</v>
      </c>
      <c r="G116" s="180">
        <v>138674</v>
      </c>
      <c r="H116" s="181">
        <v>1</v>
      </c>
      <c r="I116" s="181">
        <v>-0.09</v>
      </c>
      <c r="J116" s="180">
        <v>141637</v>
      </c>
      <c r="K116" s="181">
        <v>1</v>
      </c>
      <c r="L116" s="181">
        <v>2.1000000000000001E-2</v>
      </c>
    </row>
    <row r="117" spans="1:14" x14ac:dyDescent="0.3">
      <c r="A117" s="183"/>
      <c r="B117" s="176" t="s">
        <v>50</v>
      </c>
      <c r="C117" s="176" t="s">
        <v>56</v>
      </c>
      <c r="D117" s="180">
        <v>99699</v>
      </c>
      <c r="E117" s="181">
        <v>0.81299999999999994</v>
      </c>
      <c r="G117" s="180">
        <v>86679</v>
      </c>
      <c r="H117" s="181">
        <v>0.80200000000000005</v>
      </c>
      <c r="I117" s="181">
        <v>-0.13100000000000001</v>
      </c>
      <c r="J117" s="180">
        <v>64497</v>
      </c>
      <c r="K117" s="181">
        <v>0.78200000000000003</v>
      </c>
      <c r="L117" s="181">
        <v>-0.25600000000000001</v>
      </c>
    </row>
    <row r="118" spans="1:14" x14ac:dyDescent="0.3">
      <c r="A118" s="191"/>
      <c r="C118" s="176" t="s">
        <v>57</v>
      </c>
      <c r="D118" s="180">
        <v>22871</v>
      </c>
      <c r="E118" s="181">
        <v>0.187</v>
      </c>
      <c r="G118" s="180">
        <v>21401</v>
      </c>
      <c r="H118" s="181">
        <v>0.19800000000000001</v>
      </c>
      <c r="I118" s="181">
        <v>-6.4000000000000001E-2</v>
      </c>
      <c r="J118" s="180">
        <v>17939</v>
      </c>
      <c r="K118" s="181">
        <v>0.218</v>
      </c>
      <c r="L118" s="181">
        <v>-0.16200000000000001</v>
      </c>
    </row>
    <row r="119" spans="1:14" x14ac:dyDescent="0.3">
      <c r="A119" s="184"/>
      <c r="C119" s="176" t="s">
        <v>6</v>
      </c>
      <c r="D119" s="180">
        <v>122570</v>
      </c>
      <c r="E119" s="181">
        <v>1</v>
      </c>
      <c r="G119" s="180">
        <v>108080</v>
      </c>
      <c r="H119" s="181">
        <v>1</v>
      </c>
      <c r="I119" s="181">
        <v>-0.11799999999999999</v>
      </c>
      <c r="J119" s="180">
        <v>82436</v>
      </c>
      <c r="K119" s="181">
        <v>1</v>
      </c>
      <c r="L119" s="181">
        <v>-0.23699999999999999</v>
      </c>
    </row>
    <row r="120" spans="1:14" x14ac:dyDescent="0.3">
      <c r="A120" s="184"/>
      <c r="B120" s="176" t="s">
        <v>185</v>
      </c>
      <c r="C120" s="176" t="s">
        <v>56</v>
      </c>
      <c r="D120" s="180">
        <v>91666</v>
      </c>
      <c r="E120" s="181">
        <v>0.90500000000000003</v>
      </c>
      <c r="G120" s="180">
        <v>80468</v>
      </c>
      <c r="H120" s="181">
        <v>0.90100000000000002</v>
      </c>
      <c r="I120" s="181">
        <v>-0.122</v>
      </c>
      <c r="J120" s="180">
        <v>65013</v>
      </c>
      <c r="K120" s="181">
        <v>0.9</v>
      </c>
      <c r="L120" s="181">
        <v>-0.192</v>
      </c>
    </row>
    <row r="121" spans="1:14" x14ac:dyDescent="0.3">
      <c r="A121" s="191"/>
      <c r="C121" s="176" t="s">
        <v>57</v>
      </c>
      <c r="D121" s="180">
        <v>9587</v>
      </c>
      <c r="E121" s="181">
        <v>9.5000000000000001E-2</v>
      </c>
      <c r="G121" s="180">
        <v>8835</v>
      </c>
      <c r="H121" s="181">
        <v>9.9000000000000005E-2</v>
      </c>
      <c r="I121" s="181">
        <v>-7.8E-2</v>
      </c>
      <c r="J121" s="180">
        <v>7237</v>
      </c>
      <c r="K121" s="181">
        <v>0.1</v>
      </c>
      <c r="L121" s="181">
        <v>-0.18099999999999999</v>
      </c>
    </row>
    <row r="122" spans="1:14" x14ac:dyDescent="0.3">
      <c r="A122" s="184"/>
      <c r="C122" s="176" t="s">
        <v>6</v>
      </c>
      <c r="D122" s="180">
        <v>101253</v>
      </c>
      <c r="E122" s="181">
        <v>1</v>
      </c>
      <c r="G122" s="180">
        <v>89303</v>
      </c>
      <c r="H122" s="181">
        <v>1</v>
      </c>
      <c r="I122" s="181">
        <v>-0.11799999999999999</v>
      </c>
      <c r="J122" s="180">
        <v>72250</v>
      </c>
      <c r="K122" s="181">
        <v>1</v>
      </c>
      <c r="L122" s="181">
        <v>-0.191</v>
      </c>
    </row>
    <row r="123" spans="1:14" x14ac:dyDescent="0.3">
      <c r="A123" s="184"/>
      <c r="B123" s="176" t="s">
        <v>186</v>
      </c>
      <c r="C123" s="176" t="s">
        <v>56</v>
      </c>
      <c r="D123" s="180">
        <v>50224</v>
      </c>
      <c r="E123" s="181">
        <v>0.57199999999999995</v>
      </c>
      <c r="G123" s="180">
        <v>45206</v>
      </c>
      <c r="H123" s="181">
        <v>0.54300000000000004</v>
      </c>
      <c r="I123" s="181">
        <v>-0.1</v>
      </c>
      <c r="J123" s="180">
        <v>37697</v>
      </c>
      <c r="K123" s="181">
        <v>0.53700000000000003</v>
      </c>
      <c r="L123" s="181">
        <v>-0.16600000000000001</v>
      </c>
    </row>
    <row r="124" spans="1:14" x14ac:dyDescent="0.3">
      <c r="A124" s="189"/>
      <c r="C124" s="176" t="s">
        <v>57</v>
      </c>
      <c r="D124" s="180">
        <v>37580</v>
      </c>
      <c r="E124" s="181">
        <v>0.42799999999999999</v>
      </c>
      <c r="G124" s="180">
        <v>38100</v>
      </c>
      <c r="H124" s="181">
        <v>0.45700000000000002</v>
      </c>
      <c r="I124" s="181">
        <v>1.4E-2</v>
      </c>
      <c r="J124" s="180">
        <v>32554</v>
      </c>
      <c r="K124" s="181">
        <v>0.46300000000000002</v>
      </c>
      <c r="L124" s="181">
        <v>-0.14599999999999999</v>
      </c>
    </row>
    <row r="125" spans="1:14" x14ac:dyDescent="0.3">
      <c r="A125" s="183"/>
      <c r="C125" s="176" t="s">
        <v>6</v>
      </c>
      <c r="D125" s="180">
        <v>87804</v>
      </c>
      <c r="E125" s="181">
        <v>1</v>
      </c>
      <c r="G125" s="180">
        <v>83306</v>
      </c>
      <c r="H125" s="181">
        <v>1</v>
      </c>
      <c r="I125" s="181">
        <v>-5.0999999999999997E-2</v>
      </c>
      <c r="J125" s="180">
        <v>70251</v>
      </c>
      <c r="K125" s="181">
        <v>1</v>
      </c>
      <c r="L125" s="181">
        <v>-0.157</v>
      </c>
    </row>
    <row r="126" spans="1:14" x14ac:dyDescent="0.3">
      <c r="A126" s="183"/>
      <c r="B126" s="189" t="s">
        <v>6</v>
      </c>
      <c r="C126" s="176" t="s">
        <v>6</v>
      </c>
      <c r="D126" s="180">
        <v>464022</v>
      </c>
      <c r="E126" s="181">
        <v>1</v>
      </c>
      <c r="G126" s="180">
        <v>419363</v>
      </c>
      <c r="H126" s="181">
        <v>1</v>
      </c>
      <c r="I126" s="181">
        <v>-9.6000000000000002E-2</v>
      </c>
      <c r="J126" s="180">
        <v>366574</v>
      </c>
      <c r="K126" s="181">
        <v>1</v>
      </c>
      <c r="L126" s="181">
        <v>-0.126</v>
      </c>
    </row>
    <row r="127" spans="1:14" x14ac:dyDescent="0.3">
      <c r="A127" s="189" t="s">
        <v>5</v>
      </c>
      <c r="B127" s="176" t="s">
        <v>163</v>
      </c>
      <c r="C127" s="176" t="s">
        <v>56</v>
      </c>
      <c r="D127" s="180">
        <v>58472</v>
      </c>
      <c r="E127" s="181">
        <v>0.52900000000000003</v>
      </c>
      <c r="G127" s="180">
        <v>56581</v>
      </c>
      <c r="H127" s="181">
        <v>0.51500000000000001</v>
      </c>
      <c r="I127" s="181">
        <v>-3.2000000000000001E-2</v>
      </c>
      <c r="J127" s="180">
        <v>57583</v>
      </c>
      <c r="K127" s="181">
        <v>0.52100000000000002</v>
      </c>
      <c r="L127" s="181">
        <v>1.7999999999999999E-2</v>
      </c>
    </row>
    <row r="128" spans="1:14" s="168" customFormat="1" x14ac:dyDescent="0.3">
      <c r="A128" s="189"/>
      <c r="B128" s="176"/>
      <c r="C128" s="176" t="s">
        <v>57</v>
      </c>
      <c r="D128" s="180">
        <v>52122</v>
      </c>
      <c r="E128" s="181">
        <v>0.47099999999999997</v>
      </c>
      <c r="F128" s="176"/>
      <c r="G128" s="180">
        <v>53212</v>
      </c>
      <c r="H128" s="181">
        <v>0.48499999999999999</v>
      </c>
      <c r="I128" s="181">
        <v>2.1000000000000001E-2</v>
      </c>
      <c r="J128" s="180">
        <v>53034</v>
      </c>
      <c r="K128" s="181">
        <v>0.47899999999999998</v>
      </c>
      <c r="L128" s="181">
        <v>-3.0000000000000001E-3</v>
      </c>
      <c r="M128" s="176"/>
      <c r="N128" s="176"/>
    </row>
    <row r="129" spans="1:14" s="168" customFormat="1" x14ac:dyDescent="0.3">
      <c r="A129" s="189"/>
      <c r="B129" s="176"/>
      <c r="C129" s="176" t="s">
        <v>6</v>
      </c>
      <c r="D129" s="180">
        <v>110594</v>
      </c>
      <c r="E129" s="181">
        <v>1</v>
      </c>
      <c r="F129" s="176"/>
      <c r="G129" s="180">
        <v>109793</v>
      </c>
      <c r="H129" s="181">
        <v>1</v>
      </c>
      <c r="I129" s="181">
        <v>-7.0000000000000001E-3</v>
      </c>
      <c r="J129" s="180">
        <v>110617</v>
      </c>
      <c r="K129" s="181">
        <v>1</v>
      </c>
      <c r="L129" s="181">
        <v>8.0000000000000002E-3</v>
      </c>
      <c r="M129" s="176"/>
      <c r="N129" s="176"/>
    </row>
    <row r="130" spans="1:14" s="168" customFormat="1" x14ac:dyDescent="0.3">
      <c r="A130" s="189"/>
      <c r="B130" s="176" t="s">
        <v>50</v>
      </c>
      <c r="C130" s="176" t="s">
        <v>56</v>
      </c>
      <c r="D130" s="180">
        <v>50350</v>
      </c>
      <c r="E130" s="181">
        <v>0.59</v>
      </c>
      <c r="F130" s="176"/>
      <c r="G130" s="180">
        <v>48313</v>
      </c>
      <c r="H130" s="181">
        <v>0.59099999999999997</v>
      </c>
      <c r="I130" s="181">
        <v>-0.04</v>
      </c>
      <c r="J130" s="180">
        <v>41521</v>
      </c>
      <c r="K130" s="181">
        <v>0.56699999999999995</v>
      </c>
      <c r="L130" s="181">
        <v>-0.14099999999999999</v>
      </c>
      <c r="M130" s="176"/>
      <c r="N130" s="176"/>
    </row>
    <row r="131" spans="1:14" s="168" customFormat="1" x14ac:dyDescent="0.3">
      <c r="A131" s="189"/>
      <c r="B131" s="176"/>
      <c r="C131" s="176" t="s">
        <v>57</v>
      </c>
      <c r="D131" s="180">
        <v>34922</v>
      </c>
      <c r="E131" s="181">
        <v>0.41</v>
      </c>
      <c r="F131" s="176"/>
      <c r="G131" s="180">
        <v>33447</v>
      </c>
      <c r="H131" s="181">
        <v>0.40899999999999997</v>
      </c>
      <c r="I131" s="181">
        <v>-4.2000000000000003E-2</v>
      </c>
      <c r="J131" s="180">
        <v>31644</v>
      </c>
      <c r="K131" s="181">
        <v>0.433</v>
      </c>
      <c r="L131" s="181">
        <v>-5.3999999999999999E-2</v>
      </c>
      <c r="M131" s="176"/>
      <c r="N131" s="176"/>
    </row>
    <row r="132" spans="1:14" s="168" customFormat="1" x14ac:dyDescent="0.3">
      <c r="A132" s="189"/>
      <c r="B132" s="176"/>
      <c r="C132" s="176" t="s">
        <v>6</v>
      </c>
      <c r="D132" s="180">
        <v>85272</v>
      </c>
      <c r="E132" s="181">
        <v>1</v>
      </c>
      <c r="F132" s="176"/>
      <c r="G132" s="180">
        <v>81760</v>
      </c>
      <c r="H132" s="181">
        <v>1</v>
      </c>
      <c r="I132" s="181">
        <v>-4.1000000000000002E-2</v>
      </c>
      <c r="J132" s="180">
        <v>73165</v>
      </c>
      <c r="K132" s="181">
        <v>1</v>
      </c>
      <c r="L132" s="181">
        <v>-0.105</v>
      </c>
      <c r="M132" s="176"/>
      <c r="N132" s="176"/>
    </row>
    <row r="133" spans="1:14" s="168" customFormat="1" x14ac:dyDescent="0.3">
      <c r="A133" s="189"/>
      <c r="B133" s="176" t="s">
        <v>185</v>
      </c>
      <c r="C133" s="176" t="s">
        <v>56</v>
      </c>
      <c r="D133" s="180">
        <v>101181</v>
      </c>
      <c r="E133" s="181">
        <v>0.73199999999999998</v>
      </c>
      <c r="F133" s="176"/>
      <c r="G133" s="180">
        <v>96703</v>
      </c>
      <c r="H133" s="181">
        <v>0.73099999999999998</v>
      </c>
      <c r="I133" s="181">
        <v>-4.3999999999999997E-2</v>
      </c>
      <c r="J133" s="180">
        <v>85280</v>
      </c>
      <c r="K133" s="181">
        <v>0.71799999999999997</v>
      </c>
      <c r="L133" s="181">
        <v>-0.11799999999999999</v>
      </c>
      <c r="M133" s="176"/>
      <c r="N133" s="176"/>
    </row>
    <row r="134" spans="1:14" s="168" customFormat="1" x14ac:dyDescent="0.3">
      <c r="A134" s="189"/>
      <c r="B134" s="176"/>
      <c r="C134" s="176" t="s">
        <v>57</v>
      </c>
      <c r="D134" s="180">
        <v>36971</v>
      </c>
      <c r="E134" s="181">
        <v>0.26800000000000002</v>
      </c>
      <c r="F134" s="176"/>
      <c r="G134" s="180">
        <v>35665</v>
      </c>
      <c r="H134" s="181">
        <v>0.26900000000000002</v>
      </c>
      <c r="I134" s="181">
        <v>-3.5000000000000003E-2</v>
      </c>
      <c r="J134" s="180">
        <v>33559</v>
      </c>
      <c r="K134" s="181">
        <v>0.28199999999999997</v>
      </c>
      <c r="L134" s="181">
        <v>-5.8999999999999997E-2</v>
      </c>
      <c r="M134" s="176"/>
      <c r="N134" s="176"/>
    </row>
    <row r="135" spans="1:14" s="168" customFormat="1" x14ac:dyDescent="0.3">
      <c r="A135" s="189"/>
      <c r="B135" s="176"/>
      <c r="C135" s="176" t="s">
        <v>6</v>
      </c>
      <c r="D135" s="180">
        <v>138152</v>
      </c>
      <c r="E135" s="181">
        <v>1</v>
      </c>
      <c r="F135" s="176"/>
      <c r="G135" s="180">
        <v>132368</v>
      </c>
      <c r="H135" s="181">
        <v>1</v>
      </c>
      <c r="I135" s="181">
        <v>-4.2000000000000003E-2</v>
      </c>
      <c r="J135" s="180">
        <v>118839</v>
      </c>
      <c r="K135" s="181">
        <v>1</v>
      </c>
      <c r="L135" s="181">
        <v>-0.10199999999999999</v>
      </c>
      <c r="M135" s="176"/>
      <c r="N135" s="176"/>
    </row>
    <row r="136" spans="1:14" s="168" customFormat="1" x14ac:dyDescent="0.3">
      <c r="A136" s="189"/>
      <c r="B136" s="176" t="s">
        <v>186</v>
      </c>
      <c r="C136" s="176" t="s">
        <v>56</v>
      </c>
      <c r="D136" s="180">
        <v>28159</v>
      </c>
      <c r="E136" s="181">
        <v>0.39</v>
      </c>
      <c r="F136" s="176"/>
      <c r="G136" s="180">
        <v>26181</v>
      </c>
      <c r="H136" s="181">
        <v>0.36699999999999999</v>
      </c>
      <c r="I136" s="181">
        <v>-7.0000000000000007E-2</v>
      </c>
      <c r="J136" s="180">
        <v>23763</v>
      </c>
      <c r="K136" s="181">
        <v>0.35199999999999998</v>
      </c>
      <c r="L136" s="181">
        <v>-9.1999999999999998E-2</v>
      </c>
      <c r="M136" s="176"/>
      <c r="N136" s="176"/>
    </row>
    <row r="137" spans="1:14" s="168" customFormat="1" x14ac:dyDescent="0.3">
      <c r="A137" s="189"/>
      <c r="B137" s="176"/>
      <c r="C137" s="176" t="s">
        <v>57</v>
      </c>
      <c r="D137" s="180">
        <v>44018</v>
      </c>
      <c r="E137" s="181">
        <v>0.61</v>
      </c>
      <c r="F137" s="176"/>
      <c r="G137" s="180">
        <v>45080</v>
      </c>
      <c r="H137" s="181">
        <v>0.63300000000000001</v>
      </c>
      <c r="I137" s="181">
        <v>2.4E-2</v>
      </c>
      <c r="J137" s="180">
        <v>43671</v>
      </c>
      <c r="K137" s="181">
        <v>0.64800000000000002</v>
      </c>
      <c r="L137" s="181">
        <v>-3.1E-2</v>
      </c>
      <c r="M137" s="176"/>
      <c r="N137" s="176"/>
    </row>
    <row r="138" spans="1:14" s="168" customFormat="1" x14ac:dyDescent="0.3">
      <c r="A138" s="189"/>
      <c r="B138" s="176"/>
      <c r="C138" s="176" t="s">
        <v>6</v>
      </c>
      <c r="D138" s="180">
        <v>72177</v>
      </c>
      <c r="E138" s="181">
        <v>1</v>
      </c>
      <c r="F138" s="176"/>
      <c r="G138" s="180">
        <v>71261</v>
      </c>
      <c r="H138" s="181">
        <v>1</v>
      </c>
      <c r="I138" s="181">
        <v>-1.2999999999999999E-2</v>
      </c>
      <c r="J138" s="180">
        <v>67434</v>
      </c>
      <c r="K138" s="181">
        <v>1</v>
      </c>
      <c r="L138" s="181">
        <v>-5.3999999999999999E-2</v>
      </c>
      <c r="M138" s="176"/>
      <c r="N138" s="176"/>
    </row>
    <row r="139" spans="1:14" s="168" customFormat="1" x14ac:dyDescent="0.3">
      <c r="A139" s="189"/>
      <c r="B139" s="183" t="s">
        <v>6</v>
      </c>
      <c r="C139" s="176" t="s">
        <v>6</v>
      </c>
      <c r="D139" s="180">
        <v>406195</v>
      </c>
      <c r="E139" s="181">
        <v>1</v>
      </c>
      <c r="F139" s="176"/>
      <c r="G139" s="180">
        <v>395182</v>
      </c>
      <c r="H139" s="181">
        <v>1</v>
      </c>
      <c r="I139" s="181">
        <v>-2.7E-2</v>
      </c>
      <c r="J139" s="180">
        <v>370055</v>
      </c>
      <c r="K139" s="181">
        <v>1</v>
      </c>
      <c r="L139" s="181">
        <v>-6.4000000000000001E-2</v>
      </c>
      <c r="M139" s="176"/>
      <c r="N139" s="176"/>
    </row>
    <row r="140" spans="1:14" s="168" customFormat="1" x14ac:dyDescent="0.3">
      <c r="A140" s="189" t="s">
        <v>20</v>
      </c>
      <c r="B140" s="183" t="s">
        <v>6</v>
      </c>
      <c r="C140" s="176" t="s">
        <v>6</v>
      </c>
      <c r="D140" s="180">
        <v>870217</v>
      </c>
      <c r="E140" s="181">
        <v>1</v>
      </c>
      <c r="F140" s="176"/>
      <c r="G140" s="180">
        <v>814545</v>
      </c>
      <c r="H140" s="181">
        <v>1</v>
      </c>
      <c r="I140" s="181">
        <v>-6.4000000000000001E-2</v>
      </c>
      <c r="J140" s="180">
        <v>736629</v>
      </c>
      <c r="K140" s="181">
        <v>1</v>
      </c>
      <c r="L140" s="181">
        <v>-9.6000000000000002E-2</v>
      </c>
      <c r="M140" s="176"/>
      <c r="N140" s="176"/>
    </row>
    <row r="141" spans="1:14" s="168" customFormat="1" x14ac:dyDescent="0.3">
      <c r="A141" s="189"/>
      <c r="B141" s="183"/>
      <c r="C141" s="176"/>
      <c r="D141" s="176"/>
      <c r="E141" s="176"/>
      <c r="F141" s="176"/>
      <c r="G141" s="176"/>
      <c r="H141" s="176"/>
      <c r="I141" s="176"/>
      <c r="J141" s="176"/>
      <c r="K141" s="176"/>
      <c r="L141" s="176"/>
      <c r="M141" s="176"/>
      <c r="N141" s="176"/>
    </row>
    <row r="142" spans="1:14" s="168" customFormat="1" x14ac:dyDescent="0.3">
      <c r="A142" s="185"/>
      <c r="B142" s="185"/>
      <c r="C142" s="176"/>
      <c r="D142" s="176"/>
      <c r="E142" s="176"/>
      <c r="F142" s="176"/>
      <c r="G142" s="176"/>
      <c r="H142" s="176"/>
      <c r="I142" s="176"/>
      <c r="J142" s="176"/>
      <c r="K142" s="176"/>
      <c r="L142" s="176"/>
      <c r="M142" s="176"/>
      <c r="N142" s="176"/>
    </row>
    <row r="143" spans="1:14" s="168" customFormat="1" x14ac:dyDescent="0.3">
      <c r="A143" s="189"/>
      <c r="B143" s="189"/>
      <c r="C143" s="176"/>
      <c r="D143" s="176"/>
      <c r="E143" s="176"/>
      <c r="F143" s="176"/>
      <c r="G143" s="176"/>
      <c r="H143" s="176"/>
      <c r="I143" s="176"/>
      <c r="J143" s="176"/>
      <c r="K143" s="176"/>
      <c r="L143" s="176"/>
      <c r="M143" s="176"/>
      <c r="N143" s="176"/>
    </row>
    <row r="144" spans="1:14" s="168" customFormat="1" x14ac:dyDescent="0.3">
      <c r="A144" s="189" t="s">
        <v>83</v>
      </c>
      <c r="B144" s="189" t="s">
        <v>206</v>
      </c>
      <c r="C144" s="176" t="s">
        <v>30</v>
      </c>
      <c r="D144" s="176"/>
      <c r="E144" s="176"/>
      <c r="F144" s="176"/>
      <c r="G144" s="176"/>
      <c r="H144" s="176"/>
      <c r="I144" s="176"/>
      <c r="J144" s="176"/>
      <c r="K144" s="176"/>
      <c r="L144" s="176"/>
      <c r="M144" s="176"/>
      <c r="N144" s="176"/>
    </row>
    <row r="145" spans="1:14" s="168" customFormat="1" x14ac:dyDescent="0.3">
      <c r="A145" s="189" t="s">
        <v>4</v>
      </c>
      <c r="B145" s="189" t="s">
        <v>163</v>
      </c>
      <c r="C145" s="176" t="s">
        <v>33</v>
      </c>
      <c r="D145" s="180">
        <v>2540</v>
      </c>
      <c r="E145" s="181">
        <v>1.7000000000000001E-2</v>
      </c>
      <c r="F145" s="176"/>
      <c r="G145" s="180">
        <v>2503</v>
      </c>
      <c r="H145" s="181">
        <v>1.7999999999999999E-2</v>
      </c>
      <c r="I145" s="181">
        <v>-1.4999999999999999E-2</v>
      </c>
      <c r="J145" s="180">
        <v>2825</v>
      </c>
      <c r="K145" s="181">
        <v>0.02</v>
      </c>
      <c r="L145" s="181">
        <v>0.129</v>
      </c>
      <c r="M145" s="176"/>
      <c r="N145" s="176"/>
    </row>
    <row r="146" spans="1:14" s="168" customFormat="1" x14ac:dyDescent="0.3">
      <c r="A146" s="189"/>
      <c r="B146" s="189"/>
      <c r="C146" s="176" t="s">
        <v>32</v>
      </c>
      <c r="D146" s="180">
        <v>85769</v>
      </c>
      <c r="E146" s="181">
        <v>0.56299999999999994</v>
      </c>
      <c r="F146" s="176"/>
      <c r="G146" s="180">
        <v>77332</v>
      </c>
      <c r="H146" s="181">
        <v>0.55800000000000005</v>
      </c>
      <c r="I146" s="181">
        <v>-9.8000000000000004E-2</v>
      </c>
      <c r="J146" s="180">
        <v>82956</v>
      </c>
      <c r="K146" s="181">
        <v>0.58599999999999997</v>
      </c>
      <c r="L146" s="181">
        <v>7.2999999999999995E-2</v>
      </c>
      <c r="M146" s="176"/>
      <c r="N146" s="176"/>
    </row>
    <row r="147" spans="1:14" s="168" customFormat="1" x14ac:dyDescent="0.3">
      <c r="A147" s="189"/>
      <c r="B147" s="189"/>
      <c r="C147" s="176" t="s">
        <v>31</v>
      </c>
      <c r="D147" s="180">
        <v>64086</v>
      </c>
      <c r="E147" s="181">
        <v>0.42099999999999999</v>
      </c>
      <c r="F147" s="176"/>
      <c r="G147" s="180">
        <v>58839</v>
      </c>
      <c r="H147" s="181">
        <v>0.42399999999999999</v>
      </c>
      <c r="I147" s="181">
        <v>-8.2000000000000003E-2</v>
      </c>
      <c r="J147" s="180">
        <v>55856</v>
      </c>
      <c r="K147" s="181">
        <v>0.39400000000000002</v>
      </c>
      <c r="L147" s="181">
        <v>-5.0999999999999997E-2</v>
      </c>
      <c r="M147" s="176"/>
      <c r="N147" s="176"/>
    </row>
    <row r="148" spans="1:14" s="168" customFormat="1" x14ac:dyDescent="0.3">
      <c r="A148" s="189"/>
      <c r="B148" s="189"/>
      <c r="C148" s="176" t="s">
        <v>6</v>
      </c>
      <c r="D148" s="180">
        <v>152395</v>
      </c>
      <c r="E148" s="181">
        <v>1</v>
      </c>
      <c r="F148" s="176"/>
      <c r="G148" s="180">
        <v>138674</v>
      </c>
      <c r="H148" s="181">
        <v>1</v>
      </c>
      <c r="I148" s="181">
        <v>-0.09</v>
      </c>
      <c r="J148" s="180">
        <v>141637</v>
      </c>
      <c r="K148" s="181">
        <v>1</v>
      </c>
      <c r="L148" s="181">
        <v>2.1000000000000001E-2</v>
      </c>
      <c r="M148" s="176"/>
      <c r="N148" s="176"/>
    </row>
    <row r="149" spans="1:14" s="168" customFormat="1" x14ac:dyDescent="0.3">
      <c r="A149" s="189"/>
      <c r="B149" s="189" t="s">
        <v>50</v>
      </c>
      <c r="C149" s="176" t="s">
        <v>33</v>
      </c>
      <c r="D149" s="180">
        <v>2256</v>
      </c>
      <c r="E149" s="181">
        <v>1.7999999999999999E-2</v>
      </c>
      <c r="F149" s="176"/>
      <c r="G149" s="180">
        <v>2341</v>
      </c>
      <c r="H149" s="181">
        <v>2.1999999999999999E-2</v>
      </c>
      <c r="I149" s="181">
        <v>3.7999999999999999E-2</v>
      </c>
      <c r="J149" s="180">
        <v>1732</v>
      </c>
      <c r="K149" s="181">
        <v>2.1000000000000001E-2</v>
      </c>
      <c r="L149" s="181">
        <v>-0.26</v>
      </c>
      <c r="M149" s="176"/>
      <c r="N149" s="176"/>
    </row>
    <row r="150" spans="1:14" s="168" customFormat="1" x14ac:dyDescent="0.3">
      <c r="A150" s="189"/>
      <c r="B150" s="189"/>
      <c r="C150" s="176" t="s">
        <v>32</v>
      </c>
      <c r="D150" s="180">
        <v>68601</v>
      </c>
      <c r="E150" s="181">
        <v>0.56000000000000005</v>
      </c>
      <c r="F150" s="176"/>
      <c r="G150" s="180">
        <v>60755</v>
      </c>
      <c r="H150" s="181">
        <v>0.56200000000000006</v>
      </c>
      <c r="I150" s="181">
        <v>-0.114</v>
      </c>
      <c r="J150" s="180">
        <v>47239</v>
      </c>
      <c r="K150" s="181">
        <v>0.57299999999999995</v>
      </c>
      <c r="L150" s="181">
        <v>-0.222</v>
      </c>
      <c r="M150" s="176"/>
      <c r="N150" s="176"/>
    </row>
    <row r="151" spans="1:14" s="168" customFormat="1" x14ac:dyDescent="0.3">
      <c r="A151" s="189"/>
      <c r="B151" s="189"/>
      <c r="C151" s="176" t="s">
        <v>31</v>
      </c>
      <c r="D151" s="180">
        <v>51713</v>
      </c>
      <c r="E151" s="181">
        <v>0.42199999999999999</v>
      </c>
      <c r="F151" s="176"/>
      <c r="G151" s="180">
        <v>44984</v>
      </c>
      <c r="H151" s="181">
        <v>0.41599999999999998</v>
      </c>
      <c r="I151" s="181">
        <v>-0.13</v>
      </c>
      <c r="J151" s="180">
        <v>33465</v>
      </c>
      <c r="K151" s="181">
        <v>0.40600000000000003</v>
      </c>
      <c r="L151" s="181">
        <v>-0.25600000000000001</v>
      </c>
      <c r="M151" s="176"/>
      <c r="N151" s="176"/>
    </row>
    <row r="152" spans="1:14" s="168" customFormat="1" x14ac:dyDescent="0.3">
      <c r="A152" s="189"/>
      <c r="B152" s="189"/>
      <c r="C152" s="176" t="s">
        <v>6</v>
      </c>
      <c r="D152" s="180">
        <v>122570</v>
      </c>
      <c r="E152" s="181">
        <v>1</v>
      </c>
      <c r="F152" s="176"/>
      <c r="G152" s="180">
        <v>108080</v>
      </c>
      <c r="H152" s="181">
        <v>1</v>
      </c>
      <c r="I152" s="181">
        <v>-0.11799999999999999</v>
      </c>
      <c r="J152" s="180">
        <v>82436</v>
      </c>
      <c r="K152" s="181">
        <v>1</v>
      </c>
      <c r="L152" s="181">
        <v>-0.23699999999999999</v>
      </c>
      <c r="M152" s="176"/>
      <c r="N152" s="176"/>
    </row>
    <row r="153" spans="1:14" s="168" customFormat="1" x14ac:dyDescent="0.3">
      <c r="A153" s="189"/>
      <c r="B153" s="189" t="s">
        <v>185</v>
      </c>
      <c r="C153" s="176" t="s">
        <v>33</v>
      </c>
      <c r="D153" s="180">
        <v>2821</v>
      </c>
      <c r="E153" s="181">
        <v>2.8000000000000001E-2</v>
      </c>
      <c r="F153" s="176"/>
      <c r="G153" s="180">
        <v>2433</v>
      </c>
      <c r="H153" s="181">
        <v>2.7E-2</v>
      </c>
      <c r="I153" s="181">
        <v>-0.13800000000000001</v>
      </c>
      <c r="J153" s="180">
        <v>1698</v>
      </c>
      <c r="K153" s="181">
        <v>2.4E-2</v>
      </c>
      <c r="L153" s="181">
        <v>-0.30199999999999999</v>
      </c>
      <c r="M153" s="176"/>
      <c r="N153" s="176"/>
    </row>
    <row r="154" spans="1:14" s="168" customFormat="1" x14ac:dyDescent="0.3">
      <c r="A154" s="189"/>
      <c r="B154" s="189"/>
      <c r="C154" s="176" t="s">
        <v>32</v>
      </c>
      <c r="D154" s="180">
        <v>57438</v>
      </c>
      <c r="E154" s="181">
        <v>0.56699999999999995</v>
      </c>
      <c r="F154" s="176"/>
      <c r="G154" s="180">
        <v>50408</v>
      </c>
      <c r="H154" s="181">
        <v>0.56399999999999995</v>
      </c>
      <c r="I154" s="181">
        <v>-0.122</v>
      </c>
      <c r="J154" s="180">
        <v>42772</v>
      </c>
      <c r="K154" s="181">
        <v>0.59199999999999997</v>
      </c>
      <c r="L154" s="181">
        <v>-0.151</v>
      </c>
      <c r="M154" s="176"/>
      <c r="N154" s="176"/>
    </row>
    <row r="155" spans="1:14" s="168" customFormat="1" x14ac:dyDescent="0.3">
      <c r="A155" s="189"/>
      <c r="B155" s="189"/>
      <c r="C155" s="176" t="s">
        <v>31</v>
      </c>
      <c r="D155" s="180">
        <v>40994</v>
      </c>
      <c r="E155" s="181">
        <v>0.40500000000000003</v>
      </c>
      <c r="F155" s="176"/>
      <c r="G155" s="180">
        <v>36462</v>
      </c>
      <c r="H155" s="181">
        <v>0.40799999999999997</v>
      </c>
      <c r="I155" s="181">
        <v>-0.111</v>
      </c>
      <c r="J155" s="180">
        <v>27780</v>
      </c>
      <c r="K155" s="181">
        <v>0.38400000000000001</v>
      </c>
      <c r="L155" s="181">
        <v>-0.23799999999999999</v>
      </c>
      <c r="M155" s="176"/>
      <c r="N155" s="176"/>
    </row>
    <row r="156" spans="1:14" s="168" customFormat="1" x14ac:dyDescent="0.3">
      <c r="A156" s="189"/>
      <c r="B156" s="189"/>
      <c r="C156" s="176" t="s">
        <v>6</v>
      </c>
      <c r="D156" s="180">
        <v>101253</v>
      </c>
      <c r="E156" s="181">
        <v>1</v>
      </c>
      <c r="F156" s="176"/>
      <c r="G156" s="180">
        <v>89303</v>
      </c>
      <c r="H156" s="181">
        <v>1</v>
      </c>
      <c r="I156" s="181">
        <v>-0.11799999999999999</v>
      </c>
      <c r="J156" s="180">
        <v>72250</v>
      </c>
      <c r="K156" s="181">
        <v>1</v>
      </c>
      <c r="L156" s="181">
        <v>-0.191</v>
      </c>
      <c r="M156" s="176"/>
      <c r="N156" s="176"/>
    </row>
    <row r="157" spans="1:14" s="168" customFormat="1" x14ac:dyDescent="0.3">
      <c r="A157" s="189"/>
      <c r="B157" s="189" t="s">
        <v>186</v>
      </c>
      <c r="C157" s="176" t="s">
        <v>33</v>
      </c>
      <c r="D157" s="180">
        <v>1585</v>
      </c>
      <c r="E157" s="181">
        <v>1.7999999999999999E-2</v>
      </c>
      <c r="F157" s="176"/>
      <c r="G157" s="180">
        <v>1563</v>
      </c>
      <c r="H157" s="181">
        <v>1.9E-2</v>
      </c>
      <c r="I157" s="181">
        <v>-1.4E-2</v>
      </c>
      <c r="J157" s="180">
        <v>1364</v>
      </c>
      <c r="K157" s="181">
        <v>1.9E-2</v>
      </c>
      <c r="L157" s="181">
        <v>-0.127</v>
      </c>
      <c r="M157" s="176"/>
      <c r="N157" s="176"/>
    </row>
    <row r="158" spans="1:14" s="168" customFormat="1" x14ac:dyDescent="0.3">
      <c r="A158" s="189"/>
      <c r="B158" s="189"/>
      <c r="C158" s="176" t="s">
        <v>32</v>
      </c>
      <c r="D158" s="180">
        <v>49243</v>
      </c>
      <c r="E158" s="181">
        <v>0.56100000000000005</v>
      </c>
      <c r="F158" s="176"/>
      <c r="G158" s="180">
        <v>46766</v>
      </c>
      <c r="H158" s="181">
        <v>0.56100000000000005</v>
      </c>
      <c r="I158" s="181">
        <v>-0.05</v>
      </c>
      <c r="J158" s="180">
        <v>39252</v>
      </c>
      <c r="K158" s="181">
        <v>0.55900000000000005</v>
      </c>
      <c r="L158" s="181">
        <v>-0.161</v>
      </c>
      <c r="M158" s="176"/>
      <c r="N158" s="176"/>
    </row>
    <row r="159" spans="1:14" s="168" customFormat="1" x14ac:dyDescent="0.3">
      <c r="A159" s="189"/>
      <c r="B159" s="189"/>
      <c r="C159" s="176" t="s">
        <v>31</v>
      </c>
      <c r="D159" s="180">
        <v>36976</v>
      </c>
      <c r="E159" s="181">
        <v>0.42099999999999999</v>
      </c>
      <c r="F159" s="176"/>
      <c r="G159" s="180">
        <v>34977</v>
      </c>
      <c r="H159" s="181">
        <v>0.42</v>
      </c>
      <c r="I159" s="181">
        <v>-5.3999999999999999E-2</v>
      </c>
      <c r="J159" s="180">
        <v>29635</v>
      </c>
      <c r="K159" s="181">
        <v>0.42199999999999999</v>
      </c>
      <c r="L159" s="181">
        <v>-0.153</v>
      </c>
      <c r="M159" s="176"/>
      <c r="N159" s="176"/>
    </row>
    <row r="160" spans="1:14" s="168" customFormat="1" x14ac:dyDescent="0.3">
      <c r="A160" s="189"/>
      <c r="B160" s="189"/>
      <c r="C160" s="176" t="s">
        <v>6</v>
      </c>
      <c r="D160" s="180">
        <v>87804</v>
      </c>
      <c r="E160" s="181">
        <v>1</v>
      </c>
      <c r="F160" s="176"/>
      <c r="G160" s="180">
        <v>83306</v>
      </c>
      <c r="H160" s="181">
        <v>1</v>
      </c>
      <c r="I160" s="181">
        <v>-5.0999999999999997E-2</v>
      </c>
      <c r="J160" s="180">
        <v>70251</v>
      </c>
      <c r="K160" s="181">
        <v>1</v>
      </c>
      <c r="L160" s="181">
        <v>-0.157</v>
      </c>
      <c r="M160" s="176"/>
      <c r="N160" s="176"/>
    </row>
    <row r="161" spans="1:14" s="168" customFormat="1" x14ac:dyDescent="0.3">
      <c r="A161" s="189"/>
      <c r="B161" s="189" t="s">
        <v>6</v>
      </c>
      <c r="C161" s="176" t="s">
        <v>6</v>
      </c>
      <c r="D161" s="180">
        <v>464022</v>
      </c>
      <c r="E161" s="181">
        <v>1</v>
      </c>
      <c r="F161" s="176"/>
      <c r="G161" s="180">
        <v>419363</v>
      </c>
      <c r="H161" s="181">
        <v>1</v>
      </c>
      <c r="I161" s="181">
        <v>-9.6000000000000002E-2</v>
      </c>
      <c r="J161" s="180">
        <v>366574</v>
      </c>
      <c r="K161" s="181">
        <v>1</v>
      </c>
      <c r="L161" s="181">
        <v>-0.126</v>
      </c>
      <c r="M161" s="176"/>
      <c r="N161" s="176"/>
    </row>
    <row r="162" spans="1:14" s="168" customFormat="1" x14ac:dyDescent="0.3">
      <c r="A162" s="189" t="s">
        <v>5</v>
      </c>
      <c r="B162" s="189" t="s">
        <v>163</v>
      </c>
      <c r="C162" s="176" t="s">
        <v>33</v>
      </c>
      <c r="D162" s="180">
        <v>1977</v>
      </c>
      <c r="E162" s="181">
        <v>1.7999999999999999E-2</v>
      </c>
      <c r="F162" s="176"/>
      <c r="G162" s="180">
        <v>1968</v>
      </c>
      <c r="H162" s="181">
        <v>1.7999999999999999E-2</v>
      </c>
      <c r="I162" s="181">
        <v>-5.0000000000000001E-3</v>
      </c>
      <c r="J162" s="180">
        <v>2004</v>
      </c>
      <c r="K162" s="181">
        <v>1.7999999999999999E-2</v>
      </c>
      <c r="L162" s="181">
        <v>1.7999999999999999E-2</v>
      </c>
      <c r="M162" s="176"/>
      <c r="N162" s="176"/>
    </row>
    <row r="163" spans="1:14" s="168" customFormat="1" x14ac:dyDescent="0.3">
      <c r="A163" s="189"/>
      <c r="B163" s="189"/>
      <c r="C163" s="176" t="s">
        <v>32</v>
      </c>
      <c r="D163" s="180">
        <v>66913</v>
      </c>
      <c r="E163" s="181">
        <v>0.60499999999999998</v>
      </c>
      <c r="F163" s="176"/>
      <c r="G163" s="180">
        <v>67097</v>
      </c>
      <c r="H163" s="181">
        <v>0.61099999999999999</v>
      </c>
      <c r="I163" s="181">
        <v>3.0000000000000001E-3</v>
      </c>
      <c r="J163" s="180">
        <v>67733</v>
      </c>
      <c r="K163" s="181">
        <v>0.61199999999999999</v>
      </c>
      <c r="L163" s="181">
        <v>8.9999999999999993E-3</v>
      </c>
      <c r="M163" s="176"/>
      <c r="N163" s="176"/>
    </row>
    <row r="164" spans="1:14" s="168" customFormat="1" x14ac:dyDescent="0.3">
      <c r="A164" s="189"/>
      <c r="B164" s="189"/>
      <c r="C164" s="176" t="s">
        <v>31</v>
      </c>
      <c r="D164" s="180">
        <v>41704</v>
      </c>
      <c r="E164" s="181">
        <v>0.377</v>
      </c>
      <c r="F164" s="176"/>
      <c r="G164" s="180">
        <v>40728</v>
      </c>
      <c r="H164" s="181">
        <v>0.371</v>
      </c>
      <c r="I164" s="181">
        <v>-2.3E-2</v>
      </c>
      <c r="J164" s="180">
        <v>40880</v>
      </c>
      <c r="K164" s="181">
        <v>0.37</v>
      </c>
      <c r="L164" s="181">
        <v>4.0000000000000001E-3</v>
      </c>
      <c r="M164" s="176"/>
      <c r="N164" s="176"/>
    </row>
    <row r="165" spans="1:14" s="168" customFormat="1" x14ac:dyDescent="0.3">
      <c r="A165" s="189"/>
      <c r="B165" s="189"/>
      <c r="C165" s="176" t="s">
        <v>6</v>
      </c>
      <c r="D165" s="180">
        <v>110594</v>
      </c>
      <c r="E165" s="181">
        <v>1</v>
      </c>
      <c r="F165" s="176"/>
      <c r="G165" s="180">
        <v>109793</v>
      </c>
      <c r="H165" s="181">
        <v>1</v>
      </c>
      <c r="I165" s="181">
        <v>-7.0000000000000001E-3</v>
      </c>
      <c r="J165" s="180">
        <v>110617</v>
      </c>
      <c r="K165" s="181">
        <v>1</v>
      </c>
      <c r="L165" s="181">
        <v>8.0000000000000002E-3</v>
      </c>
      <c r="M165" s="176"/>
      <c r="N165" s="176"/>
    </row>
    <row r="166" spans="1:14" s="168" customFormat="1" x14ac:dyDescent="0.3">
      <c r="A166" s="189"/>
      <c r="B166" s="189" t="s">
        <v>50</v>
      </c>
      <c r="C166" s="176" t="s">
        <v>33</v>
      </c>
      <c r="D166" s="180">
        <v>1537</v>
      </c>
      <c r="E166" s="181">
        <v>1.7999999999999999E-2</v>
      </c>
      <c r="F166" s="176"/>
      <c r="G166" s="180">
        <v>1595</v>
      </c>
      <c r="H166" s="181">
        <v>0.02</v>
      </c>
      <c r="I166" s="181">
        <v>3.7999999999999999E-2</v>
      </c>
      <c r="J166" s="180">
        <v>1433</v>
      </c>
      <c r="K166" s="181">
        <v>0.02</v>
      </c>
      <c r="L166" s="181">
        <v>-0.10199999999999999</v>
      </c>
      <c r="M166" s="176"/>
      <c r="N166" s="176"/>
    </row>
    <row r="167" spans="1:14" x14ac:dyDescent="0.3">
      <c r="A167" s="186"/>
      <c r="B167" s="189"/>
      <c r="C167" s="176" t="s">
        <v>32</v>
      </c>
      <c r="D167" s="180">
        <v>46497</v>
      </c>
      <c r="E167" s="181">
        <v>0.54500000000000004</v>
      </c>
      <c r="G167" s="180">
        <v>45246</v>
      </c>
      <c r="H167" s="181">
        <v>0.55300000000000005</v>
      </c>
      <c r="I167" s="181">
        <v>-2.7E-2</v>
      </c>
      <c r="J167" s="180">
        <v>42927</v>
      </c>
      <c r="K167" s="181">
        <v>0.58699999999999997</v>
      </c>
      <c r="L167" s="181">
        <v>-5.0999999999999997E-2</v>
      </c>
    </row>
    <row r="168" spans="1:14" x14ac:dyDescent="0.3">
      <c r="A168" s="186"/>
      <c r="B168" s="189"/>
      <c r="C168" s="176" t="s">
        <v>31</v>
      </c>
      <c r="D168" s="180">
        <v>37238</v>
      </c>
      <c r="E168" s="181">
        <v>0.437</v>
      </c>
      <c r="G168" s="180">
        <v>34919</v>
      </c>
      <c r="H168" s="181">
        <v>0.42699999999999999</v>
      </c>
      <c r="I168" s="181">
        <v>-6.2E-2</v>
      </c>
      <c r="J168" s="180">
        <v>28805</v>
      </c>
      <c r="K168" s="181">
        <v>0.39400000000000002</v>
      </c>
      <c r="L168" s="181">
        <v>-0.17499999999999999</v>
      </c>
    </row>
    <row r="169" spans="1:14" x14ac:dyDescent="0.3">
      <c r="A169" s="183"/>
      <c r="B169" s="189"/>
      <c r="C169" s="176" t="s">
        <v>6</v>
      </c>
      <c r="D169" s="180">
        <v>85272</v>
      </c>
      <c r="E169" s="181">
        <v>1</v>
      </c>
      <c r="G169" s="180">
        <v>81760</v>
      </c>
      <c r="H169" s="181">
        <v>1</v>
      </c>
      <c r="I169" s="181">
        <v>-4.1000000000000002E-2</v>
      </c>
      <c r="J169" s="180">
        <v>73165</v>
      </c>
      <c r="K169" s="181">
        <v>1</v>
      </c>
      <c r="L169" s="181">
        <v>-0.105</v>
      </c>
    </row>
    <row r="170" spans="1:14" x14ac:dyDescent="0.3">
      <c r="B170" s="189" t="s">
        <v>185</v>
      </c>
      <c r="C170" s="176" t="s">
        <v>33</v>
      </c>
      <c r="D170" s="180">
        <v>3284</v>
      </c>
      <c r="E170" s="181">
        <v>2.4E-2</v>
      </c>
      <c r="G170" s="180">
        <v>3231</v>
      </c>
      <c r="H170" s="181">
        <v>2.4E-2</v>
      </c>
      <c r="I170" s="181">
        <v>-1.6E-2</v>
      </c>
      <c r="J170" s="180">
        <v>2643</v>
      </c>
      <c r="K170" s="181">
        <v>2.1999999999999999E-2</v>
      </c>
      <c r="L170" s="181">
        <v>-0.182</v>
      </c>
    </row>
    <row r="171" spans="1:14" x14ac:dyDescent="0.3">
      <c r="B171" s="189"/>
      <c r="C171" s="176" t="s">
        <v>32</v>
      </c>
      <c r="D171" s="180">
        <v>76065</v>
      </c>
      <c r="E171" s="181">
        <v>0.55100000000000005</v>
      </c>
      <c r="G171" s="180">
        <v>74002</v>
      </c>
      <c r="H171" s="181">
        <v>0.55900000000000005</v>
      </c>
      <c r="I171" s="181">
        <v>-2.7E-2</v>
      </c>
      <c r="J171" s="180">
        <v>70671</v>
      </c>
      <c r="K171" s="181">
        <v>0.59499999999999997</v>
      </c>
      <c r="L171" s="181">
        <v>-4.4999999999999998E-2</v>
      </c>
    </row>
    <row r="172" spans="1:14" x14ac:dyDescent="0.3">
      <c r="B172" s="189"/>
      <c r="C172" s="176" t="s">
        <v>31</v>
      </c>
      <c r="D172" s="180">
        <v>58803</v>
      </c>
      <c r="E172" s="181">
        <v>0.42599999999999999</v>
      </c>
      <c r="G172" s="180">
        <v>55135</v>
      </c>
      <c r="H172" s="181">
        <v>0.41699999999999998</v>
      </c>
      <c r="I172" s="181">
        <v>-6.2E-2</v>
      </c>
      <c r="J172" s="180">
        <v>45525</v>
      </c>
      <c r="K172" s="181">
        <v>0.38300000000000001</v>
      </c>
      <c r="L172" s="181">
        <v>-0.17399999999999999</v>
      </c>
    </row>
    <row r="173" spans="1:14" x14ac:dyDescent="0.3">
      <c r="B173" s="189"/>
      <c r="C173" s="176" t="s">
        <v>6</v>
      </c>
      <c r="D173" s="180">
        <v>138152</v>
      </c>
      <c r="E173" s="181">
        <v>1</v>
      </c>
      <c r="G173" s="180">
        <v>132368</v>
      </c>
      <c r="H173" s="181">
        <v>1</v>
      </c>
      <c r="I173" s="181">
        <v>-4.2000000000000003E-2</v>
      </c>
      <c r="J173" s="180">
        <v>118839</v>
      </c>
      <c r="K173" s="181">
        <v>1</v>
      </c>
      <c r="L173" s="181">
        <v>-0.10199999999999999</v>
      </c>
    </row>
    <row r="174" spans="1:14" x14ac:dyDescent="0.3">
      <c r="B174" s="189" t="s">
        <v>186</v>
      </c>
      <c r="C174" s="176" t="s">
        <v>33</v>
      </c>
      <c r="D174" s="180">
        <v>1093</v>
      </c>
      <c r="E174" s="181">
        <v>1.4999999999999999E-2</v>
      </c>
      <c r="G174" s="180">
        <v>1022</v>
      </c>
      <c r="H174" s="181">
        <v>1.4E-2</v>
      </c>
      <c r="I174" s="181">
        <v>-6.5000000000000002E-2</v>
      </c>
      <c r="J174" s="176">
        <v>966</v>
      </c>
      <c r="K174" s="181">
        <v>1.4E-2</v>
      </c>
      <c r="L174" s="181">
        <v>-5.5E-2</v>
      </c>
    </row>
    <row r="175" spans="1:14" x14ac:dyDescent="0.3">
      <c r="B175" s="189"/>
      <c r="C175" s="176" t="s">
        <v>32</v>
      </c>
      <c r="D175" s="180">
        <v>41670</v>
      </c>
      <c r="E175" s="181">
        <v>0.57699999999999996</v>
      </c>
      <c r="G175" s="180">
        <v>41368</v>
      </c>
      <c r="H175" s="181">
        <v>0.58099999999999996</v>
      </c>
      <c r="I175" s="181">
        <v>-7.0000000000000001E-3</v>
      </c>
      <c r="J175" s="180">
        <v>39243</v>
      </c>
      <c r="K175" s="181">
        <v>0.58199999999999996</v>
      </c>
      <c r="L175" s="181">
        <v>-5.0999999999999997E-2</v>
      </c>
    </row>
    <row r="176" spans="1:14" x14ac:dyDescent="0.3">
      <c r="B176" s="189"/>
      <c r="C176" s="176" t="s">
        <v>31</v>
      </c>
      <c r="D176" s="180">
        <v>29414</v>
      </c>
      <c r="E176" s="181">
        <v>0.40799999999999997</v>
      </c>
      <c r="G176" s="180">
        <v>28871</v>
      </c>
      <c r="H176" s="181">
        <v>0.40500000000000003</v>
      </c>
      <c r="I176" s="181">
        <v>-1.7999999999999999E-2</v>
      </c>
      <c r="J176" s="180">
        <v>27225</v>
      </c>
      <c r="K176" s="181">
        <v>0.40400000000000003</v>
      </c>
      <c r="L176" s="181">
        <v>-5.7000000000000002E-2</v>
      </c>
    </row>
    <row r="177" spans="1:12" x14ac:dyDescent="0.3">
      <c r="B177" s="189"/>
      <c r="C177" s="176" t="s">
        <v>6</v>
      </c>
      <c r="D177" s="180">
        <v>72177</v>
      </c>
      <c r="E177" s="181">
        <v>1</v>
      </c>
      <c r="G177" s="180">
        <v>71261</v>
      </c>
      <c r="H177" s="181">
        <v>1</v>
      </c>
      <c r="I177" s="181">
        <v>-1.2999999999999999E-2</v>
      </c>
      <c r="J177" s="180">
        <v>67434</v>
      </c>
      <c r="K177" s="181">
        <v>1</v>
      </c>
      <c r="L177" s="181">
        <v>-5.3999999999999999E-2</v>
      </c>
    </row>
    <row r="178" spans="1:12" x14ac:dyDescent="0.3">
      <c r="B178" s="176" t="s">
        <v>6</v>
      </c>
      <c r="C178" s="176" t="s">
        <v>6</v>
      </c>
      <c r="D178" s="180">
        <v>406195</v>
      </c>
      <c r="E178" s="181">
        <v>1</v>
      </c>
      <c r="G178" s="180">
        <v>395182</v>
      </c>
      <c r="H178" s="181">
        <v>1</v>
      </c>
      <c r="I178" s="181">
        <v>-2.7E-2</v>
      </c>
      <c r="J178" s="180">
        <v>370055</v>
      </c>
      <c r="K178" s="181">
        <v>1</v>
      </c>
      <c r="L178" s="181">
        <v>-6.4000000000000001E-2</v>
      </c>
    </row>
    <row r="179" spans="1:12" x14ac:dyDescent="0.3">
      <c r="A179" s="176" t="s">
        <v>20</v>
      </c>
      <c r="B179" s="176" t="s">
        <v>6</v>
      </c>
      <c r="C179" s="176" t="s">
        <v>6</v>
      </c>
      <c r="D179" s="180">
        <v>870217</v>
      </c>
      <c r="E179" s="181">
        <v>1</v>
      </c>
      <c r="G179" s="180">
        <v>814545</v>
      </c>
      <c r="H179" s="181">
        <v>1</v>
      </c>
      <c r="I179" s="181">
        <v>-6.4000000000000001E-2</v>
      </c>
      <c r="J179" s="180">
        <v>736629</v>
      </c>
      <c r="K179" s="181">
        <v>1</v>
      </c>
      <c r="L179" s="181">
        <v>-9.6000000000000002E-2</v>
      </c>
    </row>
    <row r="181" spans="1:12" x14ac:dyDescent="0.3">
      <c r="A181" s="185" t="s">
        <v>184</v>
      </c>
    </row>
    <row r="184" spans="1:12" x14ac:dyDescent="0.3">
      <c r="A184" s="176" t="s">
        <v>83</v>
      </c>
      <c r="B184" s="176" t="s">
        <v>206</v>
      </c>
      <c r="C184" s="176" t="s">
        <v>87</v>
      </c>
    </row>
    <row r="185" spans="1:12" x14ac:dyDescent="0.3">
      <c r="A185" s="176" t="s">
        <v>4</v>
      </c>
      <c r="B185" s="176" t="s">
        <v>163</v>
      </c>
      <c r="C185" s="176" t="s">
        <v>34</v>
      </c>
      <c r="D185" s="180">
        <v>49742</v>
      </c>
      <c r="E185" s="181">
        <v>0.32600000000000001</v>
      </c>
      <c r="G185" s="180">
        <v>45941</v>
      </c>
      <c r="H185" s="181">
        <v>0.33100000000000002</v>
      </c>
      <c r="I185" s="181">
        <v>-7.5999999999999998E-2</v>
      </c>
      <c r="J185" s="180">
        <v>49825</v>
      </c>
      <c r="K185" s="181">
        <v>0.35199999999999998</v>
      </c>
      <c r="L185" s="181">
        <v>8.5000000000000006E-2</v>
      </c>
    </row>
    <row r="186" spans="1:12" x14ac:dyDescent="0.3">
      <c r="C186" s="176" t="s">
        <v>35</v>
      </c>
      <c r="D186" s="180">
        <v>57178</v>
      </c>
      <c r="E186" s="181">
        <v>0.375</v>
      </c>
      <c r="G186" s="180">
        <v>53470</v>
      </c>
      <c r="H186" s="181">
        <v>0.38600000000000001</v>
      </c>
      <c r="I186" s="181">
        <v>-6.5000000000000002E-2</v>
      </c>
      <c r="J186" s="180">
        <v>51631</v>
      </c>
      <c r="K186" s="181">
        <v>0.36499999999999999</v>
      </c>
      <c r="L186" s="181">
        <v>-3.4000000000000002E-2</v>
      </c>
    </row>
    <row r="187" spans="1:12" x14ac:dyDescent="0.3">
      <c r="C187" s="176" t="s">
        <v>36</v>
      </c>
      <c r="D187" s="180">
        <v>19868</v>
      </c>
      <c r="E187" s="181">
        <v>0.13</v>
      </c>
      <c r="G187" s="180">
        <v>18302</v>
      </c>
      <c r="H187" s="181">
        <v>0.13200000000000001</v>
      </c>
      <c r="I187" s="181">
        <v>-7.9000000000000001E-2</v>
      </c>
      <c r="J187" s="180">
        <v>18173</v>
      </c>
      <c r="K187" s="181">
        <v>0.128</v>
      </c>
      <c r="L187" s="181">
        <v>-7.0000000000000001E-3</v>
      </c>
    </row>
    <row r="188" spans="1:12" x14ac:dyDescent="0.3">
      <c r="C188" s="176" t="s">
        <v>72</v>
      </c>
      <c r="D188" s="180">
        <v>22498</v>
      </c>
      <c r="E188" s="181">
        <v>0.14799999999999999</v>
      </c>
      <c r="G188" s="180">
        <v>20939</v>
      </c>
      <c r="H188" s="181">
        <v>0.151</v>
      </c>
      <c r="I188" s="181">
        <v>-6.9000000000000006E-2</v>
      </c>
      <c r="J188" s="180">
        <v>21958</v>
      </c>
      <c r="K188" s="181">
        <v>0.155</v>
      </c>
      <c r="L188" s="181">
        <v>4.9000000000000002E-2</v>
      </c>
    </row>
    <row r="189" spans="1:12" x14ac:dyDescent="0.3">
      <c r="C189" s="176" t="s">
        <v>76</v>
      </c>
      <c r="D189" s="180">
        <v>3109</v>
      </c>
      <c r="E189" s="181">
        <v>0.02</v>
      </c>
      <c r="G189" s="176">
        <v>22</v>
      </c>
      <c r="H189" s="181">
        <v>0</v>
      </c>
      <c r="I189" s="181">
        <v>-0.99299999999999999</v>
      </c>
      <c r="J189" s="176">
        <v>50</v>
      </c>
      <c r="K189" s="181">
        <v>0</v>
      </c>
      <c r="L189" s="181">
        <v>1.2729999999999999</v>
      </c>
    </row>
    <row r="190" spans="1:12" x14ac:dyDescent="0.3">
      <c r="C190" s="176" t="s">
        <v>6</v>
      </c>
      <c r="D190" s="180">
        <v>152395</v>
      </c>
      <c r="E190" s="181">
        <v>1</v>
      </c>
      <c r="G190" s="180">
        <v>138674</v>
      </c>
      <c r="H190" s="181">
        <v>1</v>
      </c>
      <c r="I190" s="181">
        <v>-0.09</v>
      </c>
      <c r="J190" s="180">
        <v>141637</v>
      </c>
      <c r="K190" s="181">
        <v>1</v>
      </c>
      <c r="L190" s="181">
        <v>2.1000000000000001E-2</v>
      </c>
    </row>
    <row r="191" spans="1:12" x14ac:dyDescent="0.3">
      <c r="B191" s="176" t="s">
        <v>50</v>
      </c>
      <c r="C191" s="176" t="s">
        <v>34</v>
      </c>
      <c r="D191" s="180">
        <v>60214</v>
      </c>
      <c r="E191" s="181">
        <v>0.49099999999999999</v>
      </c>
      <c r="G191" s="180">
        <v>54826</v>
      </c>
      <c r="H191" s="181">
        <v>0.50700000000000001</v>
      </c>
      <c r="I191" s="181">
        <v>-8.8999999999999996E-2</v>
      </c>
      <c r="J191" s="180">
        <v>41940</v>
      </c>
      <c r="K191" s="181">
        <v>0.50900000000000001</v>
      </c>
      <c r="L191" s="181">
        <v>-0.23499999999999999</v>
      </c>
    </row>
    <row r="192" spans="1:12" x14ac:dyDescent="0.3">
      <c r="A192" s="183"/>
      <c r="B192" s="183"/>
      <c r="C192" s="176" t="s">
        <v>35</v>
      </c>
      <c r="D192" s="180">
        <v>35567</v>
      </c>
      <c r="E192" s="181">
        <v>0.28999999999999998</v>
      </c>
      <c r="G192" s="180">
        <v>32669</v>
      </c>
      <c r="H192" s="181">
        <v>0.30199999999999999</v>
      </c>
      <c r="I192" s="181">
        <v>-8.1000000000000003E-2</v>
      </c>
      <c r="J192" s="180">
        <v>23799</v>
      </c>
      <c r="K192" s="181">
        <v>0.28899999999999998</v>
      </c>
      <c r="L192" s="181">
        <v>-0.27200000000000002</v>
      </c>
    </row>
    <row r="193" spans="1:12" x14ac:dyDescent="0.3">
      <c r="B193" s="185"/>
      <c r="C193" s="176" t="s">
        <v>36</v>
      </c>
      <c r="D193" s="180">
        <v>9812</v>
      </c>
      <c r="E193" s="181">
        <v>0.08</v>
      </c>
      <c r="G193" s="180">
        <v>8980</v>
      </c>
      <c r="H193" s="181">
        <v>8.3000000000000004E-2</v>
      </c>
      <c r="I193" s="181">
        <v>-8.5000000000000006E-2</v>
      </c>
      <c r="J193" s="180">
        <v>7253</v>
      </c>
      <c r="K193" s="181">
        <v>8.7999999999999995E-2</v>
      </c>
      <c r="L193" s="181">
        <v>-0.192</v>
      </c>
    </row>
    <row r="194" spans="1:12" x14ac:dyDescent="0.3">
      <c r="A194" s="189"/>
      <c r="B194" s="189"/>
      <c r="C194" s="176" t="s">
        <v>72</v>
      </c>
      <c r="D194" s="180">
        <v>12129</v>
      </c>
      <c r="E194" s="181">
        <v>9.9000000000000005E-2</v>
      </c>
      <c r="G194" s="180">
        <v>11551</v>
      </c>
      <c r="H194" s="181">
        <v>0.107</v>
      </c>
      <c r="I194" s="181">
        <v>-4.8000000000000001E-2</v>
      </c>
      <c r="J194" s="180">
        <v>9418</v>
      </c>
      <c r="K194" s="181">
        <v>0.114</v>
      </c>
      <c r="L194" s="181">
        <v>-0.185</v>
      </c>
    </row>
    <row r="195" spans="1:12" x14ac:dyDescent="0.3">
      <c r="A195" s="189"/>
      <c r="B195" s="189"/>
      <c r="C195" s="176" t="s">
        <v>76</v>
      </c>
      <c r="D195" s="180">
        <v>4848</v>
      </c>
      <c r="E195" s="181">
        <v>0.04</v>
      </c>
      <c r="G195" s="176">
        <v>54</v>
      </c>
      <c r="H195" s="181">
        <v>0</v>
      </c>
      <c r="I195" s="181">
        <v>-0.98899999999999999</v>
      </c>
      <c r="J195" s="176">
        <v>26</v>
      </c>
      <c r="K195" s="181">
        <v>0</v>
      </c>
      <c r="L195" s="181">
        <v>-0.51900000000000002</v>
      </c>
    </row>
    <row r="196" spans="1:12" x14ac:dyDescent="0.3">
      <c r="A196" s="189"/>
      <c r="B196" s="189"/>
      <c r="C196" s="176" t="s">
        <v>6</v>
      </c>
      <c r="D196" s="180">
        <v>122570</v>
      </c>
      <c r="E196" s="181">
        <v>1</v>
      </c>
      <c r="G196" s="180">
        <v>108080</v>
      </c>
      <c r="H196" s="181">
        <v>1</v>
      </c>
      <c r="I196" s="181">
        <v>-0.11799999999999999</v>
      </c>
      <c r="J196" s="180">
        <v>82436</v>
      </c>
      <c r="K196" s="181">
        <v>1</v>
      </c>
      <c r="L196" s="181">
        <v>-0.23699999999999999</v>
      </c>
    </row>
    <row r="197" spans="1:12" x14ac:dyDescent="0.3">
      <c r="A197" s="189"/>
      <c r="B197" s="189" t="s">
        <v>185</v>
      </c>
      <c r="C197" s="176" t="s">
        <v>34</v>
      </c>
      <c r="D197" s="180">
        <v>35446</v>
      </c>
      <c r="E197" s="181">
        <v>0.35</v>
      </c>
      <c r="G197" s="180">
        <v>32841</v>
      </c>
      <c r="H197" s="181">
        <v>0.36799999999999999</v>
      </c>
      <c r="I197" s="181">
        <v>-7.2999999999999995E-2</v>
      </c>
      <c r="J197" s="180">
        <v>24986</v>
      </c>
      <c r="K197" s="181">
        <v>0.34599999999999997</v>
      </c>
      <c r="L197" s="181">
        <v>-0.23899999999999999</v>
      </c>
    </row>
    <row r="198" spans="1:12" x14ac:dyDescent="0.3">
      <c r="A198" s="189"/>
      <c r="B198" s="189"/>
      <c r="C198" s="176" t="s">
        <v>35</v>
      </c>
      <c r="D198" s="180">
        <v>26996</v>
      </c>
      <c r="E198" s="181">
        <v>0.26700000000000002</v>
      </c>
      <c r="G198" s="180">
        <v>23807</v>
      </c>
      <c r="H198" s="181">
        <v>0.26700000000000002</v>
      </c>
      <c r="I198" s="181">
        <v>-0.11799999999999999</v>
      </c>
      <c r="J198" s="180">
        <v>18913</v>
      </c>
      <c r="K198" s="181">
        <v>0.26200000000000001</v>
      </c>
      <c r="L198" s="181">
        <v>-0.20599999999999999</v>
      </c>
    </row>
    <row r="199" spans="1:12" x14ac:dyDescent="0.3">
      <c r="A199" s="189"/>
      <c r="B199" s="189"/>
      <c r="C199" s="176" t="s">
        <v>36</v>
      </c>
      <c r="D199" s="180">
        <v>15471</v>
      </c>
      <c r="E199" s="181">
        <v>0.153</v>
      </c>
      <c r="G199" s="180">
        <v>13313</v>
      </c>
      <c r="H199" s="181">
        <v>0.14899999999999999</v>
      </c>
      <c r="I199" s="181">
        <v>-0.13900000000000001</v>
      </c>
      <c r="J199" s="180">
        <v>11167</v>
      </c>
      <c r="K199" s="181">
        <v>0.155</v>
      </c>
      <c r="L199" s="181">
        <v>-0.161</v>
      </c>
    </row>
    <row r="200" spans="1:12" x14ac:dyDescent="0.3">
      <c r="A200" s="189"/>
      <c r="B200" s="189"/>
      <c r="C200" s="176" t="s">
        <v>72</v>
      </c>
      <c r="D200" s="180">
        <v>20628</v>
      </c>
      <c r="E200" s="181">
        <v>0.20399999999999999</v>
      </c>
      <c r="G200" s="180">
        <v>19321</v>
      </c>
      <c r="H200" s="181">
        <v>0.216</v>
      </c>
      <c r="I200" s="181">
        <v>-6.3E-2</v>
      </c>
      <c r="J200" s="180">
        <v>17172</v>
      </c>
      <c r="K200" s="181">
        <v>0.23799999999999999</v>
      </c>
      <c r="L200" s="181">
        <v>-0.111</v>
      </c>
    </row>
    <row r="201" spans="1:12" x14ac:dyDescent="0.3">
      <c r="A201" s="189"/>
      <c r="B201" s="189"/>
      <c r="C201" s="176" t="s">
        <v>76</v>
      </c>
      <c r="D201" s="180">
        <v>2712</v>
      </c>
      <c r="E201" s="181">
        <v>2.7E-2</v>
      </c>
      <c r="G201" s="176">
        <v>21</v>
      </c>
      <c r="H201" s="181">
        <v>0</v>
      </c>
      <c r="I201" s="181">
        <v>-0.99199999999999999</v>
      </c>
      <c r="J201" s="176">
        <v>12</v>
      </c>
      <c r="K201" s="181">
        <v>0</v>
      </c>
      <c r="L201" s="181">
        <v>-0.42899999999999999</v>
      </c>
    </row>
    <row r="202" spans="1:12" x14ac:dyDescent="0.3">
      <c r="A202" s="189"/>
      <c r="B202" s="189"/>
      <c r="C202" s="176" t="s">
        <v>6</v>
      </c>
      <c r="D202" s="180">
        <v>101253</v>
      </c>
      <c r="E202" s="181">
        <v>1</v>
      </c>
      <c r="G202" s="180">
        <v>89303</v>
      </c>
      <c r="H202" s="181">
        <v>1</v>
      </c>
      <c r="I202" s="181">
        <v>-0.11799999999999999</v>
      </c>
      <c r="J202" s="180">
        <v>72250</v>
      </c>
      <c r="K202" s="181">
        <v>1</v>
      </c>
      <c r="L202" s="181">
        <v>-0.191</v>
      </c>
    </row>
    <row r="203" spans="1:12" x14ac:dyDescent="0.3">
      <c r="A203" s="189"/>
      <c r="B203" s="189" t="s">
        <v>186</v>
      </c>
      <c r="C203" s="176" t="s">
        <v>34</v>
      </c>
      <c r="D203" s="180">
        <v>46308</v>
      </c>
      <c r="E203" s="181">
        <v>0.52700000000000002</v>
      </c>
      <c r="G203" s="180">
        <v>45007</v>
      </c>
      <c r="H203" s="181">
        <v>0.54</v>
      </c>
      <c r="I203" s="181">
        <v>-2.8000000000000001E-2</v>
      </c>
      <c r="J203" s="180">
        <v>38063</v>
      </c>
      <c r="K203" s="181">
        <v>0.54200000000000004</v>
      </c>
      <c r="L203" s="181">
        <v>-0.154</v>
      </c>
    </row>
    <row r="204" spans="1:12" x14ac:dyDescent="0.3">
      <c r="A204" s="189"/>
      <c r="B204" s="189"/>
      <c r="C204" s="176" t="s">
        <v>35</v>
      </c>
      <c r="D204" s="180">
        <v>23993</v>
      </c>
      <c r="E204" s="181">
        <v>0.27300000000000002</v>
      </c>
      <c r="G204" s="180">
        <v>23849</v>
      </c>
      <c r="H204" s="181">
        <v>0.28599999999999998</v>
      </c>
      <c r="I204" s="181">
        <v>-6.0000000000000001E-3</v>
      </c>
      <c r="J204" s="180">
        <v>19806</v>
      </c>
      <c r="K204" s="181">
        <v>0.28199999999999997</v>
      </c>
      <c r="L204" s="181">
        <v>-0.17</v>
      </c>
    </row>
    <row r="205" spans="1:12" x14ac:dyDescent="0.3">
      <c r="A205" s="189"/>
      <c r="B205" s="189"/>
      <c r="C205" s="176" t="s">
        <v>36</v>
      </c>
      <c r="D205" s="180">
        <v>6356</v>
      </c>
      <c r="E205" s="181">
        <v>7.1999999999999995E-2</v>
      </c>
      <c r="G205" s="180">
        <v>6159</v>
      </c>
      <c r="H205" s="181">
        <v>7.3999999999999996E-2</v>
      </c>
      <c r="I205" s="181">
        <v>-3.1E-2</v>
      </c>
      <c r="J205" s="180">
        <v>5246</v>
      </c>
      <c r="K205" s="181">
        <v>7.4999999999999997E-2</v>
      </c>
      <c r="L205" s="181">
        <v>-0.14799999999999999</v>
      </c>
    </row>
    <row r="206" spans="1:12" x14ac:dyDescent="0.3">
      <c r="A206" s="189"/>
      <c r="B206" s="189"/>
      <c r="C206" s="176" t="s">
        <v>72</v>
      </c>
      <c r="D206" s="180">
        <v>8380</v>
      </c>
      <c r="E206" s="181">
        <v>9.5000000000000001E-2</v>
      </c>
      <c r="G206" s="180">
        <v>8254</v>
      </c>
      <c r="H206" s="181">
        <v>9.9000000000000005E-2</v>
      </c>
      <c r="I206" s="181">
        <v>-1.4999999999999999E-2</v>
      </c>
      <c r="J206" s="180">
        <v>7095</v>
      </c>
      <c r="K206" s="181">
        <v>0.10100000000000001</v>
      </c>
      <c r="L206" s="181">
        <v>-0.14000000000000001</v>
      </c>
    </row>
    <row r="207" spans="1:12" x14ac:dyDescent="0.3">
      <c r="A207" s="189"/>
      <c r="B207" s="189"/>
      <c r="C207" s="176" t="s">
        <v>76</v>
      </c>
      <c r="D207" s="180">
        <v>2767</v>
      </c>
      <c r="E207" s="181">
        <v>3.2000000000000001E-2</v>
      </c>
      <c r="G207" s="176">
        <v>37</v>
      </c>
      <c r="H207" s="181">
        <v>0</v>
      </c>
      <c r="I207" s="181">
        <v>-0.98699999999999999</v>
      </c>
      <c r="J207" s="176">
        <v>41</v>
      </c>
      <c r="K207" s="181">
        <v>1E-3</v>
      </c>
      <c r="L207" s="181">
        <v>0.108</v>
      </c>
    </row>
    <row r="208" spans="1:12" x14ac:dyDescent="0.3">
      <c r="A208" s="189"/>
      <c r="B208" s="189"/>
      <c r="C208" s="176" t="s">
        <v>6</v>
      </c>
      <c r="D208" s="180">
        <v>87804</v>
      </c>
      <c r="E208" s="181">
        <v>1</v>
      </c>
      <c r="G208" s="180">
        <v>83306</v>
      </c>
      <c r="H208" s="181">
        <v>1</v>
      </c>
      <c r="I208" s="181">
        <v>-5.0999999999999997E-2</v>
      </c>
      <c r="J208" s="180">
        <v>70251</v>
      </c>
      <c r="K208" s="181">
        <v>1</v>
      </c>
      <c r="L208" s="181">
        <v>-0.157</v>
      </c>
    </row>
    <row r="209" spans="1:12" x14ac:dyDescent="0.3">
      <c r="A209" s="189"/>
      <c r="B209" s="189" t="s">
        <v>6</v>
      </c>
      <c r="C209" s="176" t="s">
        <v>6</v>
      </c>
      <c r="D209" s="180">
        <v>464022</v>
      </c>
      <c r="E209" s="181">
        <v>1</v>
      </c>
      <c r="G209" s="180">
        <v>419363</v>
      </c>
      <c r="H209" s="181">
        <v>1</v>
      </c>
      <c r="I209" s="181">
        <v>-9.6000000000000002E-2</v>
      </c>
      <c r="J209" s="180">
        <v>366574</v>
      </c>
      <c r="K209" s="181">
        <v>1</v>
      </c>
      <c r="L209" s="181">
        <v>-0.126</v>
      </c>
    </row>
    <row r="210" spans="1:12" x14ac:dyDescent="0.3">
      <c r="A210" s="189" t="s">
        <v>5</v>
      </c>
      <c r="B210" s="176" t="s">
        <v>163</v>
      </c>
      <c r="C210" s="176" t="s">
        <v>34</v>
      </c>
      <c r="D210" s="180">
        <v>7586</v>
      </c>
      <c r="E210" s="181">
        <v>6.9000000000000006E-2</v>
      </c>
      <c r="G210" s="180">
        <v>7155</v>
      </c>
      <c r="H210" s="181">
        <v>6.5000000000000002E-2</v>
      </c>
      <c r="I210" s="181">
        <v>-5.7000000000000002E-2</v>
      </c>
      <c r="J210" s="180">
        <v>7322</v>
      </c>
      <c r="K210" s="181">
        <v>6.6000000000000003E-2</v>
      </c>
      <c r="L210" s="181">
        <v>2.3E-2</v>
      </c>
    </row>
    <row r="211" spans="1:12" x14ac:dyDescent="0.3">
      <c r="A211" s="189"/>
      <c r="C211" s="176" t="s">
        <v>35</v>
      </c>
      <c r="D211" s="180">
        <v>29234</v>
      </c>
      <c r="E211" s="181">
        <v>0.26400000000000001</v>
      </c>
      <c r="G211" s="180">
        <v>29010</v>
      </c>
      <c r="H211" s="181">
        <v>0.26400000000000001</v>
      </c>
      <c r="I211" s="181">
        <v>-8.0000000000000002E-3</v>
      </c>
      <c r="J211" s="180">
        <v>28556</v>
      </c>
      <c r="K211" s="181">
        <v>0.25800000000000001</v>
      </c>
      <c r="L211" s="181">
        <v>-1.6E-2</v>
      </c>
    </row>
    <row r="212" spans="1:12" x14ac:dyDescent="0.3">
      <c r="A212" s="189"/>
      <c r="C212" s="176" t="s">
        <v>36</v>
      </c>
      <c r="D212" s="180">
        <v>26908</v>
      </c>
      <c r="E212" s="181">
        <v>0.24299999999999999</v>
      </c>
      <c r="G212" s="180">
        <v>26520</v>
      </c>
      <c r="H212" s="181">
        <v>0.24199999999999999</v>
      </c>
      <c r="I212" s="181">
        <v>-1.4E-2</v>
      </c>
      <c r="J212" s="180">
        <v>26087</v>
      </c>
      <c r="K212" s="181">
        <v>0.23599999999999999</v>
      </c>
      <c r="L212" s="181">
        <v>-1.6E-2</v>
      </c>
    </row>
    <row r="213" spans="1:12" x14ac:dyDescent="0.3">
      <c r="A213" s="189"/>
      <c r="C213" s="176" t="s">
        <v>72</v>
      </c>
      <c r="D213" s="180">
        <v>45754</v>
      </c>
      <c r="E213" s="181">
        <v>0.41399999999999998</v>
      </c>
      <c r="G213" s="180">
        <v>47053</v>
      </c>
      <c r="H213" s="181">
        <v>0.42899999999999999</v>
      </c>
      <c r="I213" s="181">
        <v>2.8000000000000001E-2</v>
      </c>
      <c r="J213" s="180">
        <v>48525</v>
      </c>
      <c r="K213" s="181">
        <v>0.439</v>
      </c>
      <c r="L213" s="181">
        <v>3.1E-2</v>
      </c>
    </row>
    <row r="214" spans="1:12" x14ac:dyDescent="0.3">
      <c r="A214" s="189"/>
      <c r="C214" s="176" t="s">
        <v>76</v>
      </c>
      <c r="D214" s="180">
        <v>1112</v>
      </c>
      <c r="E214" s="181">
        <v>0.01</v>
      </c>
      <c r="G214" s="176">
        <v>55</v>
      </c>
      <c r="H214" s="181">
        <v>1E-3</v>
      </c>
      <c r="I214" s="181">
        <v>-0.95099999999999996</v>
      </c>
      <c r="J214" s="176">
        <v>127</v>
      </c>
      <c r="K214" s="181">
        <v>1E-3</v>
      </c>
      <c r="L214" s="181">
        <v>1.3089999999999999</v>
      </c>
    </row>
    <row r="215" spans="1:12" x14ac:dyDescent="0.3">
      <c r="A215" s="189"/>
      <c r="C215" s="176" t="s">
        <v>6</v>
      </c>
      <c r="D215" s="180">
        <v>110594</v>
      </c>
      <c r="E215" s="181">
        <v>1</v>
      </c>
      <c r="G215" s="180">
        <v>109793</v>
      </c>
      <c r="H215" s="181">
        <v>1</v>
      </c>
      <c r="I215" s="181">
        <v>-7.0000000000000001E-3</v>
      </c>
      <c r="J215" s="180">
        <v>110617</v>
      </c>
      <c r="K215" s="181">
        <v>1</v>
      </c>
      <c r="L215" s="181">
        <v>8.0000000000000002E-3</v>
      </c>
    </row>
    <row r="216" spans="1:12" x14ac:dyDescent="0.3">
      <c r="A216" s="189"/>
      <c r="B216" s="176" t="s">
        <v>50</v>
      </c>
      <c r="C216" s="176" t="s">
        <v>34</v>
      </c>
      <c r="D216" s="180">
        <v>14925</v>
      </c>
      <c r="E216" s="181">
        <v>0.17499999999999999</v>
      </c>
      <c r="G216" s="180">
        <v>14249</v>
      </c>
      <c r="H216" s="181">
        <v>0.17399999999999999</v>
      </c>
      <c r="I216" s="181">
        <v>-4.4999999999999998E-2</v>
      </c>
      <c r="J216" s="180">
        <v>10551</v>
      </c>
      <c r="K216" s="181">
        <v>0.14399999999999999</v>
      </c>
      <c r="L216" s="181">
        <v>-0.26</v>
      </c>
    </row>
    <row r="217" spans="1:12" x14ac:dyDescent="0.3">
      <c r="A217" s="189"/>
      <c r="B217" s="183"/>
      <c r="C217" s="176" t="s">
        <v>35</v>
      </c>
      <c r="D217" s="180">
        <v>24083</v>
      </c>
      <c r="E217" s="181">
        <v>0.28199999999999997</v>
      </c>
      <c r="G217" s="180">
        <v>23658</v>
      </c>
      <c r="H217" s="181">
        <v>0.28899999999999998</v>
      </c>
      <c r="I217" s="181">
        <v>-1.7999999999999999E-2</v>
      </c>
      <c r="J217" s="180">
        <v>19502</v>
      </c>
      <c r="K217" s="181">
        <v>0.26700000000000002</v>
      </c>
      <c r="L217" s="181">
        <v>-0.17599999999999999</v>
      </c>
    </row>
    <row r="218" spans="1:12" x14ac:dyDescent="0.3">
      <c r="A218" s="189"/>
      <c r="B218" s="185"/>
      <c r="C218" s="176" t="s">
        <v>36</v>
      </c>
      <c r="D218" s="180">
        <v>17652</v>
      </c>
      <c r="E218" s="181">
        <v>0.20699999999999999</v>
      </c>
      <c r="G218" s="180">
        <v>16646</v>
      </c>
      <c r="H218" s="181">
        <v>0.20399999999999999</v>
      </c>
      <c r="I218" s="181">
        <v>-5.7000000000000002E-2</v>
      </c>
      <c r="J218" s="180">
        <v>15875</v>
      </c>
      <c r="K218" s="181">
        <v>0.217</v>
      </c>
      <c r="L218" s="181">
        <v>-4.5999999999999999E-2</v>
      </c>
    </row>
    <row r="219" spans="1:12" x14ac:dyDescent="0.3">
      <c r="A219" s="189"/>
      <c r="B219" s="189"/>
      <c r="C219" s="176" t="s">
        <v>72</v>
      </c>
      <c r="D219" s="180">
        <v>27542</v>
      </c>
      <c r="E219" s="181">
        <v>0.32300000000000001</v>
      </c>
      <c r="G219" s="180">
        <v>27176</v>
      </c>
      <c r="H219" s="181">
        <v>0.33200000000000002</v>
      </c>
      <c r="I219" s="181">
        <v>-1.2999999999999999E-2</v>
      </c>
      <c r="J219" s="180">
        <v>27222</v>
      </c>
      <c r="K219" s="181">
        <v>0.372</v>
      </c>
      <c r="L219" s="181">
        <v>2E-3</v>
      </c>
    </row>
    <row r="220" spans="1:12" x14ac:dyDescent="0.3">
      <c r="A220" s="189"/>
      <c r="B220" s="189"/>
      <c r="C220" s="176" t="s">
        <v>76</v>
      </c>
      <c r="D220" s="180">
        <v>1070</v>
      </c>
      <c r="E220" s="181">
        <v>1.2999999999999999E-2</v>
      </c>
      <c r="G220" s="176">
        <v>31</v>
      </c>
      <c r="H220" s="181">
        <v>0</v>
      </c>
      <c r="I220" s="181">
        <v>-0.97099999999999997</v>
      </c>
      <c r="J220" s="176">
        <v>15</v>
      </c>
      <c r="K220" s="181">
        <v>0</v>
      </c>
      <c r="L220" s="181">
        <v>-0.51600000000000001</v>
      </c>
    </row>
    <row r="221" spans="1:12" x14ac:dyDescent="0.3">
      <c r="A221" s="189"/>
      <c r="B221" s="189"/>
      <c r="C221" s="176" t="s">
        <v>6</v>
      </c>
      <c r="D221" s="180">
        <v>85272</v>
      </c>
      <c r="E221" s="181">
        <v>1</v>
      </c>
      <c r="G221" s="180">
        <v>81760</v>
      </c>
      <c r="H221" s="181">
        <v>1</v>
      </c>
      <c r="I221" s="181">
        <v>-4.1000000000000002E-2</v>
      </c>
      <c r="J221" s="180">
        <v>73165</v>
      </c>
      <c r="K221" s="181">
        <v>1</v>
      </c>
      <c r="L221" s="181">
        <v>-0.105</v>
      </c>
    </row>
    <row r="222" spans="1:12" x14ac:dyDescent="0.3">
      <c r="A222" s="189"/>
      <c r="B222" s="189" t="s">
        <v>185</v>
      </c>
      <c r="C222" s="176" t="s">
        <v>34</v>
      </c>
      <c r="D222" s="180">
        <v>11855</v>
      </c>
      <c r="E222" s="181">
        <v>8.5999999999999993E-2</v>
      </c>
      <c r="G222" s="180">
        <v>10932</v>
      </c>
      <c r="H222" s="181">
        <v>8.3000000000000004E-2</v>
      </c>
      <c r="I222" s="181">
        <v>-7.8E-2</v>
      </c>
      <c r="J222" s="180">
        <v>8234</v>
      </c>
      <c r="K222" s="181">
        <v>6.9000000000000006E-2</v>
      </c>
      <c r="L222" s="181">
        <v>-0.247</v>
      </c>
    </row>
    <row r="223" spans="1:12" x14ac:dyDescent="0.3">
      <c r="A223" s="189"/>
      <c r="B223" s="189"/>
      <c r="C223" s="176" t="s">
        <v>35</v>
      </c>
      <c r="D223" s="180">
        <v>33516</v>
      </c>
      <c r="E223" s="181">
        <v>0.24299999999999999</v>
      </c>
      <c r="G223" s="180">
        <v>31622</v>
      </c>
      <c r="H223" s="181">
        <v>0.23899999999999999</v>
      </c>
      <c r="I223" s="181">
        <v>-5.7000000000000002E-2</v>
      </c>
      <c r="J223" s="180">
        <v>26178</v>
      </c>
      <c r="K223" s="181">
        <v>0.22</v>
      </c>
      <c r="L223" s="181">
        <v>-0.17199999999999999</v>
      </c>
    </row>
    <row r="224" spans="1:12" x14ac:dyDescent="0.3">
      <c r="A224" s="189"/>
      <c r="B224" s="189"/>
      <c r="C224" s="176" t="s">
        <v>36</v>
      </c>
      <c r="D224" s="180">
        <v>34503</v>
      </c>
      <c r="E224" s="181">
        <v>0.25</v>
      </c>
      <c r="G224" s="180">
        <v>33586</v>
      </c>
      <c r="H224" s="181">
        <v>0.254</v>
      </c>
      <c r="I224" s="181">
        <v>-2.7E-2</v>
      </c>
      <c r="J224" s="180">
        <v>30042</v>
      </c>
      <c r="K224" s="181">
        <v>0.253</v>
      </c>
      <c r="L224" s="181">
        <v>-0.106</v>
      </c>
    </row>
    <row r="225" spans="1:12" x14ac:dyDescent="0.3">
      <c r="A225" s="183"/>
      <c r="B225" s="189"/>
      <c r="C225" s="176" t="s">
        <v>72</v>
      </c>
      <c r="D225" s="180">
        <v>57208</v>
      </c>
      <c r="E225" s="181">
        <v>0.41399999999999998</v>
      </c>
      <c r="G225" s="180">
        <v>56182</v>
      </c>
      <c r="H225" s="181">
        <v>0.42399999999999999</v>
      </c>
      <c r="I225" s="181">
        <v>-1.7999999999999999E-2</v>
      </c>
      <c r="J225" s="180">
        <v>54348</v>
      </c>
      <c r="K225" s="181">
        <v>0.45700000000000002</v>
      </c>
      <c r="L225" s="181">
        <v>-3.3000000000000002E-2</v>
      </c>
    </row>
    <row r="226" spans="1:12" x14ac:dyDescent="0.3">
      <c r="A226" s="185"/>
      <c r="B226" s="189"/>
      <c r="C226" s="176" t="s">
        <v>76</v>
      </c>
      <c r="D226" s="180">
        <v>1070</v>
      </c>
      <c r="E226" s="181">
        <v>8.0000000000000002E-3</v>
      </c>
      <c r="G226" s="176">
        <v>46</v>
      </c>
      <c r="H226" s="181">
        <v>0</v>
      </c>
      <c r="I226" s="181">
        <v>-0.95699999999999996</v>
      </c>
      <c r="J226" s="176">
        <v>37</v>
      </c>
      <c r="K226" s="181">
        <v>0</v>
      </c>
      <c r="L226" s="181">
        <v>-0.19600000000000001</v>
      </c>
    </row>
    <row r="227" spans="1:12" x14ac:dyDescent="0.3">
      <c r="A227" s="189"/>
      <c r="B227" s="189"/>
      <c r="C227" s="176" t="s">
        <v>6</v>
      </c>
      <c r="D227" s="180">
        <v>138152</v>
      </c>
      <c r="E227" s="181">
        <v>1</v>
      </c>
      <c r="G227" s="180">
        <v>132368</v>
      </c>
      <c r="H227" s="181">
        <v>1</v>
      </c>
      <c r="I227" s="181">
        <v>-4.2000000000000003E-2</v>
      </c>
      <c r="J227" s="180">
        <v>118839</v>
      </c>
      <c r="K227" s="181">
        <v>1</v>
      </c>
      <c r="L227" s="181">
        <v>-0.10199999999999999</v>
      </c>
    </row>
    <row r="228" spans="1:12" x14ac:dyDescent="0.3">
      <c r="A228" s="189"/>
      <c r="B228" s="189" t="s">
        <v>186</v>
      </c>
      <c r="C228" s="176" t="s">
        <v>34</v>
      </c>
      <c r="D228" s="180">
        <v>7541</v>
      </c>
      <c r="E228" s="181">
        <v>0.104</v>
      </c>
      <c r="G228" s="180">
        <v>7314</v>
      </c>
      <c r="H228" s="181">
        <v>0.10299999999999999</v>
      </c>
      <c r="I228" s="181">
        <v>-0.03</v>
      </c>
      <c r="J228" s="180">
        <v>6870</v>
      </c>
      <c r="K228" s="181">
        <v>0.10199999999999999</v>
      </c>
      <c r="L228" s="181">
        <v>-6.0999999999999999E-2</v>
      </c>
    </row>
    <row r="229" spans="1:12" x14ac:dyDescent="0.3">
      <c r="A229" s="189"/>
      <c r="B229" s="189"/>
      <c r="C229" s="176" t="s">
        <v>35</v>
      </c>
      <c r="D229" s="180">
        <v>17321</v>
      </c>
      <c r="E229" s="181">
        <v>0.24</v>
      </c>
      <c r="G229" s="180">
        <v>17052</v>
      </c>
      <c r="H229" s="181">
        <v>0.23899999999999999</v>
      </c>
      <c r="I229" s="181">
        <v>-1.6E-2</v>
      </c>
      <c r="J229" s="180">
        <v>15489</v>
      </c>
      <c r="K229" s="181">
        <v>0.23</v>
      </c>
      <c r="L229" s="181">
        <v>-9.1999999999999998E-2</v>
      </c>
    </row>
    <row r="230" spans="1:12" x14ac:dyDescent="0.3">
      <c r="A230" s="189"/>
      <c r="B230" s="189"/>
      <c r="C230" s="176" t="s">
        <v>36</v>
      </c>
      <c r="D230" s="180">
        <v>15308</v>
      </c>
      <c r="E230" s="181">
        <v>0.21199999999999999</v>
      </c>
      <c r="G230" s="180">
        <v>15077</v>
      </c>
      <c r="H230" s="181">
        <v>0.21199999999999999</v>
      </c>
      <c r="I230" s="181">
        <v>-1.4999999999999999E-2</v>
      </c>
      <c r="J230" s="180">
        <v>14062</v>
      </c>
      <c r="K230" s="181">
        <v>0.20899999999999999</v>
      </c>
      <c r="L230" s="181">
        <v>-6.7000000000000004E-2</v>
      </c>
    </row>
    <row r="231" spans="1:12" x14ac:dyDescent="0.3">
      <c r="A231" s="189"/>
      <c r="B231" s="189"/>
      <c r="C231" s="176" t="s">
        <v>72</v>
      </c>
      <c r="D231" s="180">
        <v>31171</v>
      </c>
      <c r="E231" s="181">
        <v>0.432</v>
      </c>
      <c r="G231" s="180">
        <v>31793</v>
      </c>
      <c r="H231" s="181">
        <v>0.44600000000000001</v>
      </c>
      <c r="I231" s="181">
        <v>0.02</v>
      </c>
      <c r="J231" s="180">
        <v>30954</v>
      </c>
      <c r="K231" s="181">
        <v>0.45900000000000002</v>
      </c>
      <c r="L231" s="181">
        <v>-2.5999999999999999E-2</v>
      </c>
    </row>
    <row r="232" spans="1:12" x14ac:dyDescent="0.3">
      <c r="A232" s="189"/>
      <c r="B232" s="189"/>
      <c r="C232" s="176" t="s">
        <v>76</v>
      </c>
      <c r="D232" s="176">
        <v>836</v>
      </c>
      <c r="E232" s="181">
        <v>1.2E-2</v>
      </c>
      <c r="G232" s="176">
        <v>25</v>
      </c>
      <c r="H232" s="181">
        <v>0</v>
      </c>
      <c r="I232" s="181">
        <v>-0.97</v>
      </c>
      <c r="J232" s="176">
        <v>59</v>
      </c>
      <c r="K232" s="181">
        <v>1E-3</v>
      </c>
      <c r="L232" s="181">
        <v>1.36</v>
      </c>
    </row>
    <row r="233" spans="1:12" x14ac:dyDescent="0.3">
      <c r="A233" s="189"/>
      <c r="B233" s="189"/>
      <c r="C233" s="176" t="s">
        <v>6</v>
      </c>
      <c r="D233" s="180">
        <v>72177</v>
      </c>
      <c r="E233" s="181">
        <v>1</v>
      </c>
      <c r="G233" s="180">
        <v>71261</v>
      </c>
      <c r="H233" s="181">
        <v>1</v>
      </c>
      <c r="I233" s="181">
        <v>-1.2999999999999999E-2</v>
      </c>
      <c r="J233" s="180">
        <v>67434</v>
      </c>
      <c r="K233" s="181">
        <v>1</v>
      </c>
      <c r="L233" s="181">
        <v>-5.3999999999999999E-2</v>
      </c>
    </row>
    <row r="234" spans="1:12" x14ac:dyDescent="0.3">
      <c r="A234" s="189"/>
      <c r="B234" s="189" t="s">
        <v>6</v>
      </c>
      <c r="C234" s="176" t="s">
        <v>6</v>
      </c>
      <c r="D234" s="180">
        <v>406195</v>
      </c>
      <c r="E234" s="181">
        <v>1</v>
      </c>
      <c r="G234" s="180">
        <v>395182</v>
      </c>
      <c r="H234" s="181">
        <v>1</v>
      </c>
      <c r="I234" s="181">
        <v>-2.7E-2</v>
      </c>
      <c r="J234" s="180">
        <v>370055</v>
      </c>
      <c r="K234" s="181">
        <v>1</v>
      </c>
      <c r="L234" s="181">
        <v>-6.4000000000000001E-2</v>
      </c>
    </row>
    <row r="235" spans="1:12" x14ac:dyDescent="0.3">
      <c r="A235" s="189" t="s">
        <v>20</v>
      </c>
      <c r="B235" s="189" t="s">
        <v>6</v>
      </c>
      <c r="C235" s="176" t="s">
        <v>6</v>
      </c>
      <c r="D235" s="180">
        <v>870217</v>
      </c>
      <c r="E235" s="181">
        <v>1</v>
      </c>
      <c r="G235" s="180">
        <v>814545</v>
      </c>
      <c r="H235" s="181">
        <v>1</v>
      </c>
      <c r="I235" s="181">
        <v>-6.4000000000000001E-2</v>
      </c>
      <c r="J235" s="180">
        <v>736629</v>
      </c>
      <c r="K235" s="181">
        <v>1</v>
      </c>
      <c r="L235" s="181">
        <v>-9.6000000000000002E-2</v>
      </c>
    </row>
    <row r="236" spans="1:12" x14ac:dyDescent="0.3">
      <c r="A236" s="189"/>
      <c r="B236" s="189"/>
    </row>
    <row r="237" spans="1:12" x14ac:dyDescent="0.3">
      <c r="A237" s="189"/>
      <c r="B237" s="189"/>
    </row>
    <row r="238" spans="1:12" x14ac:dyDescent="0.3">
      <c r="A238" s="189"/>
      <c r="B238" s="189"/>
    </row>
    <row r="239" spans="1:12" x14ac:dyDescent="0.3">
      <c r="A239" s="189"/>
      <c r="B239" s="189"/>
    </row>
    <row r="240" spans="1:12" x14ac:dyDescent="0.3">
      <c r="A240" s="189" t="s">
        <v>83</v>
      </c>
      <c r="B240" s="189" t="s">
        <v>206</v>
      </c>
      <c r="C240" s="176" t="s">
        <v>81</v>
      </c>
    </row>
    <row r="241" spans="1:12" x14ac:dyDescent="0.3">
      <c r="A241" s="189" t="s">
        <v>4</v>
      </c>
      <c r="B241" s="189" t="s">
        <v>163</v>
      </c>
      <c r="C241" s="176" t="s">
        <v>39</v>
      </c>
      <c r="D241" s="180">
        <v>71560</v>
      </c>
      <c r="E241" s="181">
        <v>0.47</v>
      </c>
      <c r="G241" s="180">
        <v>62654</v>
      </c>
      <c r="H241" s="181">
        <v>0.45200000000000001</v>
      </c>
      <c r="I241" s="181">
        <v>-0.124</v>
      </c>
      <c r="J241" s="180">
        <v>63054</v>
      </c>
      <c r="K241" s="181">
        <v>0.44500000000000001</v>
      </c>
      <c r="L241" s="181">
        <v>6.0000000000000001E-3</v>
      </c>
    </row>
    <row r="242" spans="1:12" x14ac:dyDescent="0.3">
      <c r="A242" s="189"/>
      <c r="B242" s="189"/>
      <c r="C242" s="176" t="s">
        <v>40</v>
      </c>
      <c r="D242" s="180">
        <v>9668</v>
      </c>
      <c r="E242" s="181">
        <v>6.3E-2</v>
      </c>
      <c r="G242" s="180">
        <v>9635</v>
      </c>
      <c r="H242" s="181">
        <v>6.9000000000000006E-2</v>
      </c>
      <c r="I242" s="181">
        <v>-3.0000000000000001E-3</v>
      </c>
      <c r="J242" s="180">
        <v>10162</v>
      </c>
      <c r="K242" s="181">
        <v>7.1999999999999995E-2</v>
      </c>
      <c r="L242" s="181">
        <v>5.5E-2</v>
      </c>
    </row>
    <row r="243" spans="1:12" x14ac:dyDescent="0.3">
      <c r="A243" s="189"/>
      <c r="B243" s="189"/>
      <c r="C243" s="176" t="s">
        <v>41</v>
      </c>
      <c r="D243" s="180">
        <v>15882</v>
      </c>
      <c r="E243" s="181">
        <v>0.104</v>
      </c>
      <c r="G243" s="180">
        <v>14180</v>
      </c>
      <c r="H243" s="181">
        <v>0.10199999999999999</v>
      </c>
      <c r="I243" s="181">
        <v>-0.107</v>
      </c>
      <c r="J243" s="180">
        <v>13897</v>
      </c>
      <c r="K243" s="181">
        <v>9.8000000000000004E-2</v>
      </c>
      <c r="L243" s="181">
        <v>-0.02</v>
      </c>
    </row>
    <row r="244" spans="1:12" x14ac:dyDescent="0.3">
      <c r="A244" s="189"/>
      <c r="B244" s="189"/>
      <c r="C244" s="176" t="s">
        <v>42</v>
      </c>
      <c r="D244" s="180">
        <v>28004</v>
      </c>
      <c r="E244" s="181">
        <v>0.184</v>
      </c>
      <c r="G244" s="180">
        <v>26898</v>
      </c>
      <c r="H244" s="181">
        <v>0.19400000000000001</v>
      </c>
      <c r="I244" s="181">
        <v>-3.9E-2</v>
      </c>
      <c r="J244" s="180">
        <v>27161</v>
      </c>
      <c r="K244" s="181">
        <v>0.192</v>
      </c>
      <c r="L244" s="181">
        <v>0.01</v>
      </c>
    </row>
    <row r="245" spans="1:12" x14ac:dyDescent="0.3">
      <c r="A245" s="189"/>
      <c r="B245" s="189"/>
      <c r="C245" s="176" t="s">
        <v>43</v>
      </c>
      <c r="D245" s="180">
        <v>1262</v>
      </c>
      <c r="E245" s="181">
        <v>8.0000000000000002E-3</v>
      </c>
      <c r="G245" s="180">
        <v>1108</v>
      </c>
      <c r="H245" s="181">
        <v>8.0000000000000002E-3</v>
      </c>
      <c r="I245" s="181">
        <v>-0.122</v>
      </c>
      <c r="J245" s="180">
        <v>1115</v>
      </c>
      <c r="K245" s="181">
        <v>8.0000000000000002E-3</v>
      </c>
      <c r="L245" s="181">
        <v>6.0000000000000001E-3</v>
      </c>
    </row>
    <row r="246" spans="1:12" x14ac:dyDescent="0.3">
      <c r="A246" s="189"/>
      <c r="B246" s="189"/>
      <c r="C246" s="176" t="s">
        <v>79</v>
      </c>
      <c r="D246" s="180">
        <v>7904</v>
      </c>
      <c r="E246" s="181">
        <v>5.1999999999999998E-2</v>
      </c>
      <c r="G246" s="180">
        <v>7246</v>
      </c>
      <c r="H246" s="181">
        <v>5.1999999999999998E-2</v>
      </c>
      <c r="I246" s="181">
        <v>-8.3000000000000004E-2</v>
      </c>
      <c r="J246" s="180">
        <v>7422</v>
      </c>
      <c r="K246" s="181">
        <v>5.1999999999999998E-2</v>
      </c>
      <c r="L246" s="181">
        <v>2.4E-2</v>
      </c>
    </row>
    <row r="247" spans="1:12" x14ac:dyDescent="0.3">
      <c r="A247" s="189"/>
      <c r="B247" s="189"/>
      <c r="C247" s="176" t="s">
        <v>38</v>
      </c>
      <c r="D247" s="180">
        <v>4966</v>
      </c>
      <c r="E247" s="181">
        <v>3.3000000000000002E-2</v>
      </c>
      <c r="G247" s="180">
        <v>5101</v>
      </c>
      <c r="H247" s="181">
        <v>3.6999999999999998E-2</v>
      </c>
      <c r="I247" s="181">
        <v>2.7E-2</v>
      </c>
      <c r="J247" s="180">
        <v>6506</v>
      </c>
      <c r="K247" s="181">
        <v>4.5999999999999999E-2</v>
      </c>
      <c r="L247" s="181">
        <v>0.27500000000000002</v>
      </c>
    </row>
    <row r="248" spans="1:12" x14ac:dyDescent="0.3">
      <c r="A248" s="189"/>
      <c r="B248" s="189"/>
      <c r="C248" s="176" t="s">
        <v>82</v>
      </c>
      <c r="D248" s="180">
        <v>13149</v>
      </c>
      <c r="E248" s="181">
        <v>8.5999999999999993E-2</v>
      </c>
      <c r="G248" s="180">
        <v>11852</v>
      </c>
      <c r="H248" s="181">
        <v>8.5000000000000006E-2</v>
      </c>
      <c r="I248" s="181">
        <v>-9.9000000000000005E-2</v>
      </c>
      <c r="J248" s="180">
        <v>12320</v>
      </c>
      <c r="K248" s="181">
        <v>8.6999999999999994E-2</v>
      </c>
      <c r="L248" s="181">
        <v>3.9E-2</v>
      </c>
    </row>
    <row r="249" spans="1:12" x14ac:dyDescent="0.3">
      <c r="A249" s="189"/>
      <c r="B249" s="189"/>
      <c r="C249" s="176" t="s">
        <v>6</v>
      </c>
      <c r="D249" s="180">
        <v>152395</v>
      </c>
      <c r="E249" s="181">
        <v>1</v>
      </c>
      <c r="G249" s="180">
        <v>138674</v>
      </c>
      <c r="H249" s="181">
        <v>1</v>
      </c>
      <c r="I249" s="181">
        <v>-0.09</v>
      </c>
      <c r="J249" s="180">
        <v>141637</v>
      </c>
      <c r="K249" s="181">
        <v>1</v>
      </c>
      <c r="L249" s="181">
        <v>2.1000000000000001E-2</v>
      </c>
    </row>
    <row r="250" spans="1:12" x14ac:dyDescent="0.3">
      <c r="A250" s="189"/>
      <c r="B250" s="189" t="s">
        <v>50</v>
      </c>
      <c r="C250" s="176" t="s">
        <v>39</v>
      </c>
      <c r="D250" s="180">
        <v>61394</v>
      </c>
      <c r="E250" s="181">
        <v>0.501</v>
      </c>
      <c r="G250" s="180">
        <v>51935</v>
      </c>
      <c r="H250" s="181">
        <v>0.48099999999999998</v>
      </c>
      <c r="I250" s="181">
        <v>-0.154</v>
      </c>
      <c r="J250" s="180">
        <v>39286</v>
      </c>
      <c r="K250" s="181">
        <v>0.47699999999999998</v>
      </c>
      <c r="L250" s="181">
        <v>-0.24399999999999999</v>
      </c>
    </row>
    <row r="251" spans="1:12" x14ac:dyDescent="0.3">
      <c r="A251" s="189"/>
      <c r="B251" s="189"/>
      <c r="C251" s="176" t="s">
        <v>40</v>
      </c>
      <c r="D251" s="180">
        <v>6937</v>
      </c>
      <c r="E251" s="181">
        <v>5.7000000000000002E-2</v>
      </c>
      <c r="G251" s="180">
        <v>6346</v>
      </c>
      <c r="H251" s="181">
        <v>5.8999999999999997E-2</v>
      </c>
      <c r="I251" s="181">
        <v>-8.5000000000000006E-2</v>
      </c>
      <c r="J251" s="180">
        <v>5056</v>
      </c>
      <c r="K251" s="181">
        <v>6.0999999999999999E-2</v>
      </c>
      <c r="L251" s="181">
        <v>-0.20300000000000001</v>
      </c>
    </row>
    <row r="252" spans="1:12" x14ac:dyDescent="0.3">
      <c r="A252" s="189"/>
      <c r="B252" s="189"/>
      <c r="C252" s="176" t="s">
        <v>41</v>
      </c>
      <c r="D252" s="180">
        <v>13442</v>
      </c>
      <c r="E252" s="181">
        <v>0.11</v>
      </c>
      <c r="G252" s="180">
        <v>12578</v>
      </c>
      <c r="H252" s="181">
        <v>0.11600000000000001</v>
      </c>
      <c r="I252" s="181">
        <v>-6.4000000000000001E-2</v>
      </c>
      <c r="J252" s="180">
        <v>9604</v>
      </c>
      <c r="K252" s="181">
        <v>0.11700000000000001</v>
      </c>
      <c r="L252" s="181">
        <v>-0.23599999999999999</v>
      </c>
    </row>
    <row r="253" spans="1:12" x14ac:dyDescent="0.3">
      <c r="A253" s="189"/>
      <c r="B253" s="189"/>
      <c r="C253" s="176" t="s">
        <v>42</v>
      </c>
      <c r="D253" s="180">
        <v>19716</v>
      </c>
      <c r="E253" s="181">
        <v>0.161</v>
      </c>
      <c r="G253" s="180">
        <v>18935</v>
      </c>
      <c r="H253" s="181">
        <v>0.17499999999999999</v>
      </c>
      <c r="I253" s="181">
        <v>-0.04</v>
      </c>
      <c r="J253" s="180">
        <v>14379</v>
      </c>
      <c r="K253" s="181">
        <v>0.17399999999999999</v>
      </c>
      <c r="L253" s="181">
        <v>-0.24099999999999999</v>
      </c>
    </row>
    <row r="254" spans="1:12" x14ac:dyDescent="0.3">
      <c r="A254" s="189"/>
      <c r="B254" s="189"/>
      <c r="C254" s="176" t="s">
        <v>43</v>
      </c>
      <c r="D254" s="176">
        <v>864</v>
      </c>
      <c r="E254" s="181">
        <v>7.0000000000000001E-3</v>
      </c>
      <c r="G254" s="176">
        <v>787</v>
      </c>
      <c r="H254" s="181">
        <v>7.0000000000000001E-3</v>
      </c>
      <c r="I254" s="181">
        <v>-8.8999999999999996E-2</v>
      </c>
      <c r="J254" s="176">
        <v>530</v>
      </c>
      <c r="K254" s="181">
        <v>6.0000000000000001E-3</v>
      </c>
      <c r="L254" s="181">
        <v>-0.32700000000000001</v>
      </c>
    </row>
    <row r="255" spans="1:12" x14ac:dyDescent="0.3">
      <c r="A255" s="189"/>
      <c r="B255" s="189"/>
      <c r="C255" s="176" t="s">
        <v>79</v>
      </c>
      <c r="D255" s="180">
        <v>6989</v>
      </c>
      <c r="E255" s="181">
        <v>5.7000000000000002E-2</v>
      </c>
      <c r="G255" s="180">
        <v>6156</v>
      </c>
      <c r="H255" s="181">
        <v>5.7000000000000002E-2</v>
      </c>
      <c r="I255" s="181">
        <v>-0.11899999999999999</v>
      </c>
      <c r="J255" s="180">
        <v>4725</v>
      </c>
      <c r="K255" s="181">
        <v>5.7000000000000002E-2</v>
      </c>
      <c r="L255" s="181">
        <v>-0.23200000000000001</v>
      </c>
    </row>
    <row r="256" spans="1:12" x14ac:dyDescent="0.3">
      <c r="A256" s="189"/>
      <c r="B256" s="189"/>
      <c r="C256" s="176" t="s">
        <v>38</v>
      </c>
      <c r="D256" s="180">
        <v>4413</v>
      </c>
      <c r="E256" s="181">
        <v>3.5999999999999997E-2</v>
      </c>
      <c r="G256" s="180">
        <v>4529</v>
      </c>
      <c r="H256" s="181">
        <v>4.2000000000000003E-2</v>
      </c>
      <c r="I256" s="181">
        <v>2.5999999999999999E-2</v>
      </c>
      <c r="J256" s="180">
        <v>4238</v>
      </c>
      <c r="K256" s="181">
        <v>5.0999999999999997E-2</v>
      </c>
      <c r="L256" s="181">
        <v>-6.4000000000000001E-2</v>
      </c>
    </row>
    <row r="257" spans="1:12" x14ac:dyDescent="0.3">
      <c r="A257" s="189"/>
      <c r="B257" s="189"/>
      <c r="C257" s="176" t="s">
        <v>82</v>
      </c>
      <c r="D257" s="180">
        <v>8815</v>
      </c>
      <c r="E257" s="181">
        <v>7.1999999999999995E-2</v>
      </c>
      <c r="G257" s="180">
        <v>6814</v>
      </c>
      <c r="H257" s="181">
        <v>6.3E-2</v>
      </c>
      <c r="I257" s="181">
        <v>-0.22700000000000001</v>
      </c>
      <c r="J257" s="180">
        <v>4618</v>
      </c>
      <c r="K257" s="181">
        <v>5.6000000000000001E-2</v>
      </c>
      <c r="L257" s="181">
        <v>-0.32200000000000001</v>
      </c>
    </row>
    <row r="258" spans="1:12" x14ac:dyDescent="0.3">
      <c r="A258" s="189"/>
      <c r="B258" s="189"/>
      <c r="C258" s="176" t="s">
        <v>6</v>
      </c>
      <c r="D258" s="180">
        <v>122570</v>
      </c>
      <c r="E258" s="181">
        <v>1</v>
      </c>
      <c r="G258" s="180">
        <v>108080</v>
      </c>
      <c r="H258" s="181">
        <v>1</v>
      </c>
      <c r="I258" s="181">
        <v>-0.11799999999999999</v>
      </c>
      <c r="J258" s="180">
        <v>82436</v>
      </c>
      <c r="K258" s="181">
        <v>1</v>
      </c>
      <c r="L258" s="181">
        <v>-0.23699999999999999</v>
      </c>
    </row>
    <row r="259" spans="1:12" x14ac:dyDescent="0.3">
      <c r="A259" s="189"/>
      <c r="B259" s="189" t="s">
        <v>185</v>
      </c>
      <c r="C259" s="176" t="s">
        <v>39</v>
      </c>
      <c r="D259" s="180">
        <v>32478</v>
      </c>
      <c r="E259" s="181">
        <v>0.32100000000000001</v>
      </c>
      <c r="G259" s="180">
        <v>27146</v>
      </c>
      <c r="H259" s="181">
        <v>0.30399999999999999</v>
      </c>
      <c r="I259" s="181">
        <v>-0.16400000000000001</v>
      </c>
      <c r="J259" s="180">
        <v>21895</v>
      </c>
      <c r="K259" s="181">
        <v>0.30299999999999999</v>
      </c>
      <c r="L259" s="181">
        <v>-0.193</v>
      </c>
    </row>
    <row r="260" spans="1:12" x14ac:dyDescent="0.3">
      <c r="A260" s="189"/>
      <c r="B260" s="189"/>
      <c r="C260" s="176" t="s">
        <v>40</v>
      </c>
      <c r="D260" s="180">
        <v>8052</v>
      </c>
      <c r="E260" s="181">
        <v>0.08</v>
      </c>
      <c r="G260" s="180">
        <v>6690</v>
      </c>
      <c r="H260" s="181">
        <v>7.4999999999999997E-2</v>
      </c>
      <c r="I260" s="181">
        <v>-0.16900000000000001</v>
      </c>
      <c r="J260" s="180">
        <v>6641</v>
      </c>
      <c r="K260" s="181">
        <v>9.1999999999999998E-2</v>
      </c>
      <c r="L260" s="181">
        <v>-7.0000000000000001E-3</v>
      </c>
    </row>
    <row r="261" spans="1:12" x14ac:dyDescent="0.3">
      <c r="A261" s="189"/>
      <c r="B261" s="189"/>
      <c r="C261" s="176" t="s">
        <v>41</v>
      </c>
      <c r="D261" s="180">
        <v>11073</v>
      </c>
      <c r="E261" s="181">
        <v>0.109</v>
      </c>
      <c r="G261" s="180">
        <v>10203</v>
      </c>
      <c r="H261" s="181">
        <v>0.114</v>
      </c>
      <c r="I261" s="181">
        <v>-7.9000000000000001E-2</v>
      </c>
      <c r="J261" s="180">
        <v>7738</v>
      </c>
      <c r="K261" s="181">
        <v>0.107</v>
      </c>
      <c r="L261" s="181">
        <v>-0.24199999999999999</v>
      </c>
    </row>
    <row r="262" spans="1:12" x14ac:dyDescent="0.3">
      <c r="A262" s="189"/>
      <c r="B262" s="189"/>
      <c r="C262" s="176" t="s">
        <v>42</v>
      </c>
      <c r="D262" s="180">
        <v>25794</v>
      </c>
      <c r="E262" s="181">
        <v>0.255</v>
      </c>
      <c r="G262" s="180">
        <v>23732</v>
      </c>
      <c r="H262" s="181">
        <v>0.26600000000000001</v>
      </c>
      <c r="I262" s="181">
        <v>-0.08</v>
      </c>
      <c r="J262" s="180">
        <v>18416</v>
      </c>
      <c r="K262" s="181">
        <v>0.255</v>
      </c>
      <c r="L262" s="181">
        <v>-0.224</v>
      </c>
    </row>
    <row r="263" spans="1:12" x14ac:dyDescent="0.3">
      <c r="A263" s="189"/>
      <c r="B263" s="189"/>
      <c r="C263" s="176" t="s">
        <v>43</v>
      </c>
      <c r="D263" s="176">
        <v>668</v>
      </c>
      <c r="E263" s="181">
        <v>7.0000000000000001E-3</v>
      </c>
      <c r="G263" s="176">
        <v>586</v>
      </c>
      <c r="H263" s="181">
        <v>7.0000000000000001E-3</v>
      </c>
      <c r="I263" s="181">
        <v>-0.123</v>
      </c>
      <c r="J263" s="176">
        <v>429</v>
      </c>
      <c r="K263" s="181">
        <v>6.0000000000000001E-3</v>
      </c>
      <c r="L263" s="181">
        <v>-0.26800000000000002</v>
      </c>
    </row>
    <row r="264" spans="1:12" x14ac:dyDescent="0.3">
      <c r="A264" s="189"/>
      <c r="B264" s="189"/>
      <c r="C264" s="176" t="s">
        <v>79</v>
      </c>
      <c r="D264" s="180">
        <v>6165</v>
      </c>
      <c r="E264" s="181">
        <v>6.0999999999999999E-2</v>
      </c>
      <c r="G264" s="180">
        <v>5638</v>
      </c>
      <c r="H264" s="181">
        <v>6.3E-2</v>
      </c>
      <c r="I264" s="181">
        <v>-8.5000000000000006E-2</v>
      </c>
      <c r="J264" s="180">
        <v>4250</v>
      </c>
      <c r="K264" s="181">
        <v>5.8999999999999997E-2</v>
      </c>
      <c r="L264" s="181">
        <v>-0.246</v>
      </c>
    </row>
    <row r="265" spans="1:12" x14ac:dyDescent="0.3">
      <c r="A265" s="189"/>
      <c r="B265" s="189"/>
      <c r="C265" s="176" t="s">
        <v>38</v>
      </c>
      <c r="D265" s="180">
        <v>11757</v>
      </c>
      <c r="E265" s="181">
        <v>0.11600000000000001</v>
      </c>
      <c r="G265" s="180">
        <v>10684</v>
      </c>
      <c r="H265" s="181">
        <v>0.12</v>
      </c>
      <c r="I265" s="181">
        <v>-9.0999999999999998E-2</v>
      </c>
      <c r="J265" s="180">
        <v>9507</v>
      </c>
      <c r="K265" s="181">
        <v>0.13200000000000001</v>
      </c>
      <c r="L265" s="181">
        <v>-0.11</v>
      </c>
    </row>
    <row r="266" spans="1:12" x14ac:dyDescent="0.3">
      <c r="A266" s="189"/>
      <c r="B266" s="189"/>
      <c r="C266" s="176" t="s">
        <v>82</v>
      </c>
      <c r="D266" s="180">
        <v>5266</v>
      </c>
      <c r="E266" s="181">
        <v>5.1999999999999998E-2</v>
      </c>
      <c r="G266" s="180">
        <v>4624</v>
      </c>
      <c r="H266" s="181">
        <v>5.1999999999999998E-2</v>
      </c>
      <c r="I266" s="181">
        <v>-0.122</v>
      </c>
      <c r="J266" s="180">
        <v>3374</v>
      </c>
      <c r="K266" s="181">
        <v>4.7E-2</v>
      </c>
      <c r="L266" s="181">
        <v>-0.27</v>
      </c>
    </row>
    <row r="267" spans="1:12" x14ac:dyDescent="0.3">
      <c r="A267" s="189"/>
      <c r="B267" s="183"/>
      <c r="C267" s="176" t="s">
        <v>6</v>
      </c>
      <c r="D267" s="180">
        <v>101253</v>
      </c>
      <c r="E267" s="181">
        <v>1</v>
      </c>
      <c r="G267" s="180">
        <v>89303</v>
      </c>
      <c r="H267" s="181">
        <v>1</v>
      </c>
      <c r="I267" s="181">
        <v>-0.11799999999999999</v>
      </c>
      <c r="J267" s="180">
        <v>72250</v>
      </c>
      <c r="K267" s="181">
        <v>1</v>
      </c>
      <c r="L267" s="181">
        <v>-0.191</v>
      </c>
    </row>
    <row r="268" spans="1:12" x14ac:dyDescent="0.3">
      <c r="B268" s="176" t="s">
        <v>186</v>
      </c>
      <c r="C268" s="176" t="s">
        <v>39</v>
      </c>
      <c r="D268" s="180">
        <v>46793</v>
      </c>
      <c r="E268" s="181">
        <v>0.53300000000000003</v>
      </c>
      <c r="G268" s="180">
        <v>43421</v>
      </c>
      <c r="H268" s="181">
        <v>0.52100000000000002</v>
      </c>
      <c r="I268" s="181">
        <v>-7.1999999999999995E-2</v>
      </c>
      <c r="J268" s="180">
        <v>34689</v>
      </c>
      <c r="K268" s="181">
        <v>0.49399999999999999</v>
      </c>
      <c r="L268" s="181">
        <v>-0.20100000000000001</v>
      </c>
    </row>
    <row r="269" spans="1:12" x14ac:dyDescent="0.3">
      <c r="C269" s="176" t="s">
        <v>40</v>
      </c>
      <c r="D269" s="180">
        <v>3748</v>
      </c>
      <c r="E269" s="181">
        <v>4.2999999999999997E-2</v>
      </c>
      <c r="G269" s="180">
        <v>3587</v>
      </c>
      <c r="H269" s="181">
        <v>4.2999999999999997E-2</v>
      </c>
      <c r="I269" s="181">
        <v>-4.2999999999999997E-2</v>
      </c>
      <c r="J269" s="180">
        <v>3190</v>
      </c>
      <c r="K269" s="181">
        <v>4.4999999999999998E-2</v>
      </c>
      <c r="L269" s="181">
        <v>-0.111</v>
      </c>
    </row>
    <row r="270" spans="1:12" x14ac:dyDescent="0.3">
      <c r="C270" s="176" t="s">
        <v>41</v>
      </c>
      <c r="D270" s="180">
        <v>9337</v>
      </c>
      <c r="E270" s="181">
        <v>0.106</v>
      </c>
      <c r="G270" s="180">
        <v>8909</v>
      </c>
      <c r="H270" s="181">
        <v>0.107</v>
      </c>
      <c r="I270" s="181">
        <v>-4.5999999999999999E-2</v>
      </c>
      <c r="J270" s="180">
        <v>7656</v>
      </c>
      <c r="K270" s="181">
        <v>0.109</v>
      </c>
      <c r="L270" s="181">
        <v>-0.14099999999999999</v>
      </c>
    </row>
    <row r="271" spans="1:12" x14ac:dyDescent="0.3">
      <c r="C271" s="176" t="s">
        <v>42</v>
      </c>
      <c r="D271" s="180">
        <v>9128</v>
      </c>
      <c r="E271" s="181">
        <v>0.104</v>
      </c>
      <c r="G271" s="180">
        <v>8972</v>
      </c>
      <c r="H271" s="181">
        <v>0.108</v>
      </c>
      <c r="I271" s="181">
        <v>-1.7000000000000001E-2</v>
      </c>
      <c r="J271" s="180">
        <v>8044</v>
      </c>
      <c r="K271" s="181">
        <v>0.115</v>
      </c>
      <c r="L271" s="181">
        <v>-0.10299999999999999</v>
      </c>
    </row>
    <row r="272" spans="1:12" x14ac:dyDescent="0.3">
      <c r="C272" s="176" t="s">
        <v>43</v>
      </c>
      <c r="D272" s="176">
        <v>768</v>
      </c>
      <c r="E272" s="181">
        <v>8.9999999999999993E-3</v>
      </c>
      <c r="G272" s="176">
        <v>732</v>
      </c>
      <c r="H272" s="181">
        <v>8.9999999999999993E-3</v>
      </c>
      <c r="I272" s="181">
        <v>-4.7E-2</v>
      </c>
      <c r="J272" s="176">
        <v>579</v>
      </c>
      <c r="K272" s="181">
        <v>8.0000000000000002E-3</v>
      </c>
      <c r="L272" s="181">
        <v>-0.20899999999999999</v>
      </c>
    </row>
    <row r="273" spans="1:12" x14ac:dyDescent="0.3">
      <c r="C273" s="176" t="s">
        <v>79</v>
      </c>
      <c r="D273" s="180">
        <v>4406</v>
      </c>
      <c r="E273" s="181">
        <v>0.05</v>
      </c>
      <c r="G273" s="180">
        <v>4381</v>
      </c>
      <c r="H273" s="181">
        <v>5.2999999999999999E-2</v>
      </c>
      <c r="I273" s="181">
        <v>-6.0000000000000001E-3</v>
      </c>
      <c r="J273" s="180">
        <v>3787</v>
      </c>
      <c r="K273" s="181">
        <v>5.3999999999999999E-2</v>
      </c>
      <c r="L273" s="181">
        <v>-0.13600000000000001</v>
      </c>
    </row>
    <row r="274" spans="1:12" x14ac:dyDescent="0.3">
      <c r="C274" s="176" t="s">
        <v>38</v>
      </c>
      <c r="D274" s="180">
        <v>3822</v>
      </c>
      <c r="E274" s="181">
        <v>4.3999999999999997E-2</v>
      </c>
      <c r="G274" s="180">
        <v>4109</v>
      </c>
      <c r="H274" s="181">
        <v>4.9000000000000002E-2</v>
      </c>
      <c r="I274" s="181">
        <v>7.4999999999999997E-2</v>
      </c>
      <c r="J274" s="180">
        <v>4317</v>
      </c>
      <c r="K274" s="181">
        <v>6.0999999999999999E-2</v>
      </c>
      <c r="L274" s="181">
        <v>5.0999999999999997E-2</v>
      </c>
    </row>
    <row r="275" spans="1:12" x14ac:dyDescent="0.3">
      <c r="C275" s="176" t="s">
        <v>82</v>
      </c>
      <c r="D275" s="180">
        <v>9802</v>
      </c>
      <c r="E275" s="181">
        <v>0.112</v>
      </c>
      <c r="G275" s="180">
        <v>9195</v>
      </c>
      <c r="H275" s="181">
        <v>0.11</v>
      </c>
      <c r="I275" s="181">
        <v>-6.2E-2</v>
      </c>
      <c r="J275" s="180">
        <v>7989</v>
      </c>
      <c r="K275" s="181">
        <v>0.114</v>
      </c>
      <c r="L275" s="181">
        <v>-0.13100000000000001</v>
      </c>
    </row>
    <row r="276" spans="1:12" x14ac:dyDescent="0.3">
      <c r="C276" s="176" t="s">
        <v>6</v>
      </c>
      <c r="D276" s="180">
        <v>87804</v>
      </c>
      <c r="E276" s="181">
        <v>1</v>
      </c>
      <c r="G276" s="180">
        <v>83306</v>
      </c>
      <c r="H276" s="181">
        <v>1</v>
      </c>
      <c r="I276" s="181">
        <v>-5.0999999999999997E-2</v>
      </c>
      <c r="J276" s="180">
        <v>70251</v>
      </c>
      <c r="K276" s="181">
        <v>1</v>
      </c>
      <c r="L276" s="181">
        <v>-0.157</v>
      </c>
    </row>
    <row r="277" spans="1:12" x14ac:dyDescent="0.3">
      <c r="B277" s="176" t="s">
        <v>6</v>
      </c>
      <c r="C277" s="176" t="s">
        <v>6</v>
      </c>
      <c r="D277" s="180">
        <v>464022</v>
      </c>
      <c r="E277" s="181">
        <v>1</v>
      </c>
      <c r="G277" s="180">
        <v>419363</v>
      </c>
      <c r="H277" s="181">
        <v>1</v>
      </c>
      <c r="I277" s="181">
        <v>-9.6000000000000002E-2</v>
      </c>
      <c r="J277" s="180">
        <v>366574</v>
      </c>
      <c r="K277" s="181">
        <v>1</v>
      </c>
      <c r="L277" s="181">
        <v>-0.126</v>
      </c>
    </row>
    <row r="278" spans="1:12" x14ac:dyDescent="0.3">
      <c r="A278" s="176" t="s">
        <v>5</v>
      </c>
      <c r="B278" s="189" t="s">
        <v>163</v>
      </c>
      <c r="C278" s="176" t="s">
        <v>39</v>
      </c>
      <c r="D278" s="180">
        <v>43007</v>
      </c>
      <c r="E278" s="181">
        <v>0.38900000000000001</v>
      </c>
      <c r="G278" s="180">
        <v>42358</v>
      </c>
      <c r="H278" s="181">
        <v>0.38600000000000001</v>
      </c>
      <c r="I278" s="181">
        <v>-1.4999999999999999E-2</v>
      </c>
      <c r="J278" s="180">
        <v>40799</v>
      </c>
      <c r="K278" s="181">
        <v>0.36899999999999999</v>
      </c>
      <c r="L278" s="181">
        <v>-3.6999999999999998E-2</v>
      </c>
    </row>
    <row r="279" spans="1:12" x14ac:dyDescent="0.3">
      <c r="B279" s="189"/>
      <c r="C279" s="176" t="s">
        <v>40</v>
      </c>
      <c r="D279" s="180">
        <v>3442</v>
      </c>
      <c r="E279" s="181">
        <v>3.1E-2</v>
      </c>
      <c r="G279" s="180">
        <v>3573</v>
      </c>
      <c r="H279" s="181">
        <v>3.3000000000000002E-2</v>
      </c>
      <c r="I279" s="181">
        <v>3.7999999999999999E-2</v>
      </c>
      <c r="J279" s="180">
        <v>3806</v>
      </c>
      <c r="K279" s="181">
        <v>3.4000000000000002E-2</v>
      </c>
      <c r="L279" s="181">
        <v>6.5000000000000002E-2</v>
      </c>
    </row>
    <row r="280" spans="1:12" x14ac:dyDescent="0.3">
      <c r="B280" s="189"/>
      <c r="C280" s="176" t="s">
        <v>41</v>
      </c>
      <c r="D280" s="180">
        <v>16110</v>
      </c>
      <c r="E280" s="181">
        <v>0.14599999999999999</v>
      </c>
      <c r="G280" s="180">
        <v>16361</v>
      </c>
      <c r="H280" s="181">
        <v>0.14899999999999999</v>
      </c>
      <c r="I280" s="181">
        <v>1.6E-2</v>
      </c>
      <c r="J280" s="180">
        <v>16280</v>
      </c>
      <c r="K280" s="181">
        <v>0.14699999999999999</v>
      </c>
      <c r="L280" s="181">
        <v>-5.0000000000000001E-3</v>
      </c>
    </row>
    <row r="281" spans="1:12" x14ac:dyDescent="0.3">
      <c r="B281" s="189"/>
      <c r="C281" s="176" t="s">
        <v>42</v>
      </c>
      <c r="D281" s="180">
        <v>15170</v>
      </c>
      <c r="E281" s="181">
        <v>0.13700000000000001</v>
      </c>
      <c r="G281" s="180">
        <v>15722</v>
      </c>
      <c r="H281" s="181">
        <v>0.14299999999999999</v>
      </c>
      <c r="I281" s="181">
        <v>3.5999999999999997E-2</v>
      </c>
      <c r="J281" s="180">
        <v>16842</v>
      </c>
      <c r="K281" s="181">
        <v>0.152</v>
      </c>
      <c r="L281" s="181">
        <v>7.0999999999999994E-2</v>
      </c>
    </row>
    <row r="282" spans="1:12" x14ac:dyDescent="0.3">
      <c r="B282" s="189"/>
      <c r="C282" s="176" t="s">
        <v>43</v>
      </c>
      <c r="D282" s="180">
        <v>1243</v>
      </c>
      <c r="E282" s="181">
        <v>1.0999999999999999E-2</v>
      </c>
      <c r="G282" s="180">
        <v>1026</v>
      </c>
      <c r="H282" s="181">
        <v>8.9999999999999993E-3</v>
      </c>
      <c r="I282" s="181">
        <v>-0.17499999999999999</v>
      </c>
      <c r="J282" s="180">
        <v>1119</v>
      </c>
      <c r="K282" s="181">
        <v>0.01</v>
      </c>
      <c r="L282" s="181">
        <v>9.0999999999999998E-2</v>
      </c>
    </row>
    <row r="283" spans="1:12" x14ac:dyDescent="0.3">
      <c r="B283" s="189"/>
      <c r="C283" s="176" t="s">
        <v>79</v>
      </c>
      <c r="D283" s="180">
        <v>4323</v>
      </c>
      <c r="E283" s="181">
        <v>3.9E-2</v>
      </c>
      <c r="G283" s="180">
        <v>4763</v>
      </c>
      <c r="H283" s="181">
        <v>4.2999999999999997E-2</v>
      </c>
      <c r="I283" s="181">
        <v>0.10199999999999999</v>
      </c>
      <c r="J283" s="180">
        <v>4898</v>
      </c>
      <c r="K283" s="181">
        <v>4.3999999999999997E-2</v>
      </c>
      <c r="L283" s="181">
        <v>2.8000000000000001E-2</v>
      </c>
    </row>
    <row r="284" spans="1:12" x14ac:dyDescent="0.3">
      <c r="B284" s="189"/>
      <c r="C284" s="176" t="s">
        <v>38</v>
      </c>
      <c r="D284" s="180">
        <v>11333</v>
      </c>
      <c r="E284" s="181">
        <v>0.10199999999999999</v>
      </c>
      <c r="G284" s="180">
        <v>10955</v>
      </c>
      <c r="H284" s="181">
        <v>0.1</v>
      </c>
      <c r="I284" s="181">
        <v>-3.3000000000000002E-2</v>
      </c>
      <c r="J284" s="180">
        <v>11282</v>
      </c>
      <c r="K284" s="181">
        <v>0.10199999999999999</v>
      </c>
      <c r="L284" s="181">
        <v>0.03</v>
      </c>
    </row>
    <row r="285" spans="1:12" x14ac:dyDescent="0.3">
      <c r="B285" s="189"/>
      <c r="C285" s="176" t="s">
        <v>82</v>
      </c>
      <c r="D285" s="180">
        <v>15966</v>
      </c>
      <c r="E285" s="181">
        <v>0.14399999999999999</v>
      </c>
      <c r="G285" s="180">
        <v>15035</v>
      </c>
      <c r="H285" s="181">
        <v>0.13700000000000001</v>
      </c>
      <c r="I285" s="181">
        <v>-5.8000000000000003E-2</v>
      </c>
      <c r="J285" s="180">
        <v>15591</v>
      </c>
      <c r="K285" s="181">
        <v>0.14099999999999999</v>
      </c>
      <c r="L285" s="181">
        <v>3.6999999999999998E-2</v>
      </c>
    </row>
    <row r="286" spans="1:12" x14ac:dyDescent="0.3">
      <c r="B286" s="189"/>
      <c r="C286" s="176" t="s">
        <v>6</v>
      </c>
      <c r="D286" s="180">
        <v>110594</v>
      </c>
      <c r="E286" s="181">
        <v>1</v>
      </c>
      <c r="G286" s="180">
        <v>109793</v>
      </c>
      <c r="H286" s="181">
        <v>1</v>
      </c>
      <c r="I286" s="181">
        <v>-7.0000000000000001E-3</v>
      </c>
      <c r="J286" s="180">
        <v>110617</v>
      </c>
      <c r="K286" s="181">
        <v>1</v>
      </c>
      <c r="L286" s="181">
        <v>8.0000000000000002E-3</v>
      </c>
    </row>
    <row r="287" spans="1:12" x14ac:dyDescent="0.3">
      <c r="B287" s="189" t="s">
        <v>50</v>
      </c>
      <c r="C287" s="176" t="s">
        <v>39</v>
      </c>
      <c r="D287" s="180">
        <v>35609</v>
      </c>
      <c r="E287" s="181">
        <v>0.41799999999999998</v>
      </c>
      <c r="G287" s="180">
        <v>33364</v>
      </c>
      <c r="H287" s="181">
        <v>0.40799999999999997</v>
      </c>
      <c r="I287" s="181">
        <v>-6.3E-2</v>
      </c>
      <c r="J287" s="180">
        <v>30602</v>
      </c>
      <c r="K287" s="181">
        <v>0.41799999999999998</v>
      </c>
      <c r="L287" s="181">
        <v>-8.3000000000000004E-2</v>
      </c>
    </row>
    <row r="288" spans="1:12" x14ac:dyDescent="0.3">
      <c r="B288" s="189"/>
      <c r="C288" s="176" t="s">
        <v>40</v>
      </c>
      <c r="D288" s="180">
        <v>2634</v>
      </c>
      <c r="E288" s="181">
        <v>3.1E-2</v>
      </c>
      <c r="G288" s="180">
        <v>2567</v>
      </c>
      <c r="H288" s="181">
        <v>3.1E-2</v>
      </c>
      <c r="I288" s="181">
        <v>-2.5000000000000001E-2</v>
      </c>
      <c r="J288" s="180">
        <v>2094</v>
      </c>
      <c r="K288" s="181">
        <v>2.9000000000000001E-2</v>
      </c>
      <c r="L288" s="181">
        <v>-0.184</v>
      </c>
    </row>
    <row r="289" spans="2:12" x14ac:dyDescent="0.3">
      <c r="B289" s="189"/>
      <c r="C289" s="176" t="s">
        <v>41</v>
      </c>
      <c r="D289" s="180">
        <v>15904</v>
      </c>
      <c r="E289" s="181">
        <v>0.187</v>
      </c>
      <c r="G289" s="180">
        <v>15576</v>
      </c>
      <c r="H289" s="181">
        <v>0.191</v>
      </c>
      <c r="I289" s="181">
        <v>-2.1000000000000001E-2</v>
      </c>
      <c r="J289" s="180">
        <v>14234</v>
      </c>
      <c r="K289" s="181">
        <v>0.19500000000000001</v>
      </c>
      <c r="L289" s="181">
        <v>-8.5999999999999993E-2</v>
      </c>
    </row>
    <row r="290" spans="2:12" x14ac:dyDescent="0.3">
      <c r="B290" s="189"/>
      <c r="C290" s="176" t="s">
        <v>42</v>
      </c>
      <c r="D290" s="180">
        <v>12700</v>
      </c>
      <c r="E290" s="181">
        <v>0.14899999999999999</v>
      </c>
      <c r="G290" s="180">
        <v>12956</v>
      </c>
      <c r="H290" s="181">
        <v>0.158</v>
      </c>
      <c r="I290" s="181">
        <v>0.02</v>
      </c>
      <c r="J290" s="180">
        <v>10889</v>
      </c>
      <c r="K290" s="181">
        <v>0.14899999999999999</v>
      </c>
      <c r="L290" s="181">
        <v>-0.16</v>
      </c>
    </row>
    <row r="291" spans="2:12" x14ac:dyDescent="0.3">
      <c r="B291" s="189"/>
      <c r="C291" s="176" t="s">
        <v>43</v>
      </c>
      <c r="D291" s="176">
        <v>887</v>
      </c>
      <c r="E291" s="181">
        <v>0.01</v>
      </c>
      <c r="G291" s="176">
        <v>788</v>
      </c>
      <c r="H291" s="181">
        <v>0.01</v>
      </c>
      <c r="I291" s="181">
        <v>-0.112</v>
      </c>
      <c r="J291" s="176">
        <v>739</v>
      </c>
      <c r="K291" s="181">
        <v>0.01</v>
      </c>
      <c r="L291" s="181">
        <v>-6.2E-2</v>
      </c>
    </row>
    <row r="292" spans="2:12" x14ac:dyDescent="0.3">
      <c r="B292" s="189"/>
      <c r="C292" s="176" t="s">
        <v>79</v>
      </c>
      <c r="D292" s="180">
        <v>3943</v>
      </c>
      <c r="E292" s="181">
        <v>4.5999999999999999E-2</v>
      </c>
      <c r="G292" s="180">
        <v>3961</v>
      </c>
      <c r="H292" s="181">
        <v>4.8000000000000001E-2</v>
      </c>
      <c r="I292" s="181">
        <v>5.0000000000000001E-3</v>
      </c>
      <c r="J292" s="180">
        <v>3596</v>
      </c>
      <c r="K292" s="181">
        <v>4.9000000000000002E-2</v>
      </c>
      <c r="L292" s="181">
        <v>-9.1999999999999998E-2</v>
      </c>
    </row>
    <row r="293" spans="2:12" x14ac:dyDescent="0.3">
      <c r="B293" s="189"/>
      <c r="C293" s="176" t="s">
        <v>38</v>
      </c>
      <c r="D293" s="180">
        <v>6670</v>
      </c>
      <c r="E293" s="181">
        <v>7.8E-2</v>
      </c>
      <c r="G293" s="180">
        <v>6467</v>
      </c>
      <c r="H293" s="181">
        <v>7.9000000000000001E-2</v>
      </c>
      <c r="I293" s="181">
        <v>-0.03</v>
      </c>
      <c r="J293" s="180">
        <v>6070</v>
      </c>
      <c r="K293" s="181">
        <v>8.3000000000000004E-2</v>
      </c>
      <c r="L293" s="181">
        <v>-6.0999999999999999E-2</v>
      </c>
    </row>
    <row r="294" spans="2:12" x14ac:dyDescent="0.3">
      <c r="B294" s="189"/>
      <c r="C294" s="176" t="s">
        <v>82</v>
      </c>
      <c r="D294" s="180">
        <v>6925</v>
      </c>
      <c r="E294" s="181">
        <v>8.1000000000000003E-2</v>
      </c>
      <c r="G294" s="180">
        <v>6081</v>
      </c>
      <c r="H294" s="181">
        <v>7.3999999999999996E-2</v>
      </c>
      <c r="I294" s="181">
        <v>-0.122</v>
      </c>
      <c r="J294" s="180">
        <v>4941</v>
      </c>
      <c r="K294" s="181">
        <v>6.8000000000000005E-2</v>
      </c>
      <c r="L294" s="181">
        <v>-0.187</v>
      </c>
    </row>
    <row r="295" spans="2:12" x14ac:dyDescent="0.3">
      <c r="B295" s="189"/>
      <c r="C295" s="176" t="s">
        <v>6</v>
      </c>
      <c r="D295" s="180">
        <v>85272</v>
      </c>
      <c r="E295" s="181">
        <v>1</v>
      </c>
      <c r="G295" s="180">
        <v>81760</v>
      </c>
      <c r="H295" s="181">
        <v>1</v>
      </c>
      <c r="I295" s="181">
        <v>-4.1000000000000002E-2</v>
      </c>
      <c r="J295" s="180">
        <v>73165</v>
      </c>
      <c r="K295" s="181">
        <v>1</v>
      </c>
      <c r="L295" s="181">
        <v>-0.105</v>
      </c>
    </row>
    <row r="296" spans="2:12" x14ac:dyDescent="0.3">
      <c r="B296" s="189" t="s">
        <v>185</v>
      </c>
      <c r="C296" s="176" t="s">
        <v>39</v>
      </c>
      <c r="D296" s="180">
        <v>47896</v>
      </c>
      <c r="E296" s="181">
        <v>0.34699999999999998</v>
      </c>
      <c r="G296" s="180">
        <v>45155</v>
      </c>
      <c r="H296" s="181">
        <v>0.34100000000000003</v>
      </c>
      <c r="I296" s="181">
        <v>-5.7000000000000002E-2</v>
      </c>
      <c r="J296" s="180">
        <v>41949</v>
      </c>
      <c r="K296" s="181">
        <v>0.35299999999999998</v>
      </c>
      <c r="L296" s="181">
        <v>-7.0999999999999994E-2</v>
      </c>
    </row>
    <row r="297" spans="2:12" x14ac:dyDescent="0.3">
      <c r="B297" s="189"/>
      <c r="C297" s="176" t="s">
        <v>40</v>
      </c>
      <c r="D297" s="180">
        <v>4529</v>
      </c>
      <c r="E297" s="181">
        <v>3.3000000000000002E-2</v>
      </c>
      <c r="G297" s="180">
        <v>4407</v>
      </c>
      <c r="H297" s="181">
        <v>3.3000000000000002E-2</v>
      </c>
      <c r="I297" s="181">
        <v>-2.7E-2</v>
      </c>
      <c r="J297" s="180">
        <v>3678</v>
      </c>
      <c r="K297" s="181">
        <v>3.1E-2</v>
      </c>
      <c r="L297" s="181">
        <v>-0.16500000000000001</v>
      </c>
    </row>
    <row r="298" spans="2:12" x14ac:dyDescent="0.3">
      <c r="B298" s="189"/>
      <c r="C298" s="176" t="s">
        <v>41</v>
      </c>
      <c r="D298" s="180">
        <v>22763</v>
      </c>
      <c r="E298" s="181">
        <v>0.16500000000000001</v>
      </c>
      <c r="G298" s="180">
        <v>22205</v>
      </c>
      <c r="H298" s="181">
        <v>0.16800000000000001</v>
      </c>
      <c r="I298" s="181">
        <v>-2.5000000000000001E-2</v>
      </c>
      <c r="J298" s="180">
        <v>20067</v>
      </c>
      <c r="K298" s="181">
        <v>0.16900000000000001</v>
      </c>
      <c r="L298" s="181">
        <v>-9.6000000000000002E-2</v>
      </c>
    </row>
    <row r="299" spans="2:12" x14ac:dyDescent="0.3">
      <c r="B299" s="189"/>
      <c r="C299" s="176" t="s">
        <v>42</v>
      </c>
      <c r="D299" s="180">
        <v>27372</v>
      </c>
      <c r="E299" s="181">
        <v>0.19800000000000001</v>
      </c>
      <c r="G299" s="180">
        <v>27378</v>
      </c>
      <c r="H299" s="181">
        <v>0.20699999999999999</v>
      </c>
      <c r="I299" s="181">
        <v>0</v>
      </c>
      <c r="J299" s="180">
        <v>23920</v>
      </c>
      <c r="K299" s="181">
        <v>0.20100000000000001</v>
      </c>
      <c r="L299" s="181">
        <v>-0.126</v>
      </c>
    </row>
    <row r="300" spans="2:12" x14ac:dyDescent="0.3">
      <c r="B300" s="189"/>
      <c r="C300" s="176" t="s">
        <v>43</v>
      </c>
      <c r="D300" s="180">
        <v>1203</v>
      </c>
      <c r="E300" s="181">
        <v>8.9999999999999993E-3</v>
      </c>
      <c r="G300" s="180">
        <v>1148</v>
      </c>
      <c r="H300" s="181">
        <v>8.9999999999999993E-3</v>
      </c>
      <c r="I300" s="181">
        <v>-4.5999999999999999E-2</v>
      </c>
      <c r="J300" s="176">
        <v>947</v>
      </c>
      <c r="K300" s="181">
        <v>8.0000000000000002E-3</v>
      </c>
      <c r="L300" s="181">
        <v>-0.17499999999999999</v>
      </c>
    </row>
    <row r="301" spans="2:12" x14ac:dyDescent="0.3">
      <c r="B301" s="189"/>
      <c r="C301" s="176" t="s">
        <v>79</v>
      </c>
      <c r="D301" s="180">
        <v>6849</v>
      </c>
      <c r="E301" s="181">
        <v>0.05</v>
      </c>
      <c r="G301" s="180">
        <v>6662</v>
      </c>
      <c r="H301" s="181">
        <v>0.05</v>
      </c>
      <c r="I301" s="181">
        <v>-2.7E-2</v>
      </c>
      <c r="J301" s="180">
        <v>6216</v>
      </c>
      <c r="K301" s="181">
        <v>5.1999999999999998E-2</v>
      </c>
      <c r="L301" s="181">
        <v>-6.7000000000000004E-2</v>
      </c>
    </row>
    <row r="302" spans="2:12" x14ac:dyDescent="0.3">
      <c r="B302" s="189"/>
      <c r="C302" s="176" t="s">
        <v>38</v>
      </c>
      <c r="D302" s="180">
        <v>18934</v>
      </c>
      <c r="E302" s="181">
        <v>0.13700000000000001</v>
      </c>
      <c r="G302" s="180">
        <v>17415</v>
      </c>
      <c r="H302" s="181">
        <v>0.13200000000000001</v>
      </c>
      <c r="I302" s="181">
        <v>-0.08</v>
      </c>
      <c r="J302" s="180">
        <v>15002</v>
      </c>
      <c r="K302" s="181">
        <v>0.126</v>
      </c>
      <c r="L302" s="181">
        <v>-0.13900000000000001</v>
      </c>
    </row>
    <row r="303" spans="2:12" x14ac:dyDescent="0.3">
      <c r="B303" s="189"/>
      <c r="C303" s="176" t="s">
        <v>82</v>
      </c>
      <c r="D303" s="180">
        <v>8606</v>
      </c>
      <c r="E303" s="181">
        <v>6.2E-2</v>
      </c>
      <c r="G303" s="180">
        <v>7998</v>
      </c>
      <c r="H303" s="181">
        <v>0.06</v>
      </c>
      <c r="I303" s="181">
        <v>-7.0999999999999994E-2</v>
      </c>
      <c r="J303" s="180">
        <v>7060</v>
      </c>
      <c r="K303" s="181">
        <v>5.8999999999999997E-2</v>
      </c>
      <c r="L303" s="181">
        <v>-0.11700000000000001</v>
      </c>
    </row>
    <row r="304" spans="2:12" x14ac:dyDescent="0.3">
      <c r="B304" s="183"/>
      <c r="C304" s="176" t="s">
        <v>6</v>
      </c>
      <c r="D304" s="180">
        <v>138152</v>
      </c>
      <c r="E304" s="181">
        <v>1</v>
      </c>
      <c r="G304" s="180">
        <v>132368</v>
      </c>
      <c r="H304" s="181">
        <v>1</v>
      </c>
      <c r="I304" s="181">
        <v>-4.2000000000000003E-2</v>
      </c>
      <c r="J304" s="180">
        <v>118839</v>
      </c>
      <c r="K304" s="181">
        <v>1</v>
      </c>
      <c r="L304" s="181">
        <v>-0.10199999999999999</v>
      </c>
    </row>
    <row r="305" spans="1:12" x14ac:dyDescent="0.3">
      <c r="B305" s="176" t="s">
        <v>186</v>
      </c>
      <c r="C305" s="176" t="s">
        <v>39</v>
      </c>
      <c r="D305" s="180">
        <v>28737</v>
      </c>
      <c r="E305" s="181">
        <v>0.39800000000000002</v>
      </c>
      <c r="G305" s="180">
        <v>28142</v>
      </c>
      <c r="H305" s="181">
        <v>0.39500000000000002</v>
      </c>
      <c r="I305" s="181">
        <v>-2.1000000000000001E-2</v>
      </c>
      <c r="J305" s="180">
        <v>26075</v>
      </c>
      <c r="K305" s="181">
        <v>0.38700000000000001</v>
      </c>
      <c r="L305" s="181">
        <v>-7.2999999999999995E-2</v>
      </c>
    </row>
    <row r="306" spans="1:12" x14ac:dyDescent="0.3">
      <c r="C306" s="176" t="s">
        <v>40</v>
      </c>
      <c r="D306" s="180">
        <v>1591</v>
      </c>
      <c r="E306" s="181">
        <v>2.1999999999999999E-2</v>
      </c>
      <c r="G306" s="180">
        <v>1573</v>
      </c>
      <c r="H306" s="181">
        <v>2.1999999999999999E-2</v>
      </c>
      <c r="I306" s="181">
        <v>-1.0999999999999999E-2</v>
      </c>
      <c r="J306" s="180">
        <v>1541</v>
      </c>
      <c r="K306" s="181">
        <v>2.3E-2</v>
      </c>
      <c r="L306" s="181">
        <v>-0.02</v>
      </c>
    </row>
    <row r="307" spans="1:12" x14ac:dyDescent="0.3">
      <c r="C307" s="176" t="s">
        <v>41</v>
      </c>
      <c r="D307" s="180">
        <v>11851</v>
      </c>
      <c r="E307" s="181">
        <v>0.16400000000000001</v>
      </c>
      <c r="G307" s="180">
        <v>11772</v>
      </c>
      <c r="H307" s="181">
        <v>0.16500000000000001</v>
      </c>
      <c r="I307" s="181">
        <v>-7.0000000000000001E-3</v>
      </c>
      <c r="J307" s="180">
        <v>10810</v>
      </c>
      <c r="K307" s="181">
        <v>0.16</v>
      </c>
      <c r="L307" s="181">
        <v>-8.2000000000000003E-2</v>
      </c>
    </row>
    <row r="308" spans="1:12" x14ac:dyDescent="0.3">
      <c r="C308" s="176" t="s">
        <v>42</v>
      </c>
      <c r="D308" s="180">
        <v>7132</v>
      </c>
      <c r="E308" s="181">
        <v>9.9000000000000005E-2</v>
      </c>
      <c r="G308" s="180">
        <v>7226</v>
      </c>
      <c r="H308" s="181">
        <v>0.10100000000000001</v>
      </c>
      <c r="I308" s="181">
        <v>1.2999999999999999E-2</v>
      </c>
      <c r="J308" s="180">
        <v>7263</v>
      </c>
      <c r="K308" s="181">
        <v>0.108</v>
      </c>
      <c r="L308" s="181">
        <v>5.0000000000000001E-3</v>
      </c>
    </row>
    <row r="309" spans="1:12" x14ac:dyDescent="0.3">
      <c r="C309" s="176" t="s">
        <v>43</v>
      </c>
      <c r="D309" s="180">
        <v>1084</v>
      </c>
      <c r="E309" s="181">
        <v>1.4999999999999999E-2</v>
      </c>
      <c r="G309" s="176">
        <v>817</v>
      </c>
      <c r="H309" s="181">
        <v>1.0999999999999999E-2</v>
      </c>
      <c r="I309" s="181">
        <v>-0.246</v>
      </c>
      <c r="J309" s="176">
        <v>810</v>
      </c>
      <c r="K309" s="181">
        <v>1.2E-2</v>
      </c>
      <c r="L309" s="181">
        <v>-8.9999999999999993E-3</v>
      </c>
    </row>
    <row r="310" spans="1:12" x14ac:dyDescent="0.3">
      <c r="C310" s="176" t="s">
        <v>79</v>
      </c>
      <c r="D310" s="180">
        <v>2907</v>
      </c>
      <c r="E310" s="181">
        <v>0.04</v>
      </c>
      <c r="G310" s="180">
        <v>3247</v>
      </c>
      <c r="H310" s="181">
        <v>4.5999999999999999E-2</v>
      </c>
      <c r="I310" s="181">
        <v>0.11700000000000001</v>
      </c>
      <c r="J310" s="180">
        <v>3084</v>
      </c>
      <c r="K310" s="181">
        <v>4.5999999999999999E-2</v>
      </c>
      <c r="L310" s="181">
        <v>-0.05</v>
      </c>
    </row>
    <row r="311" spans="1:12" x14ac:dyDescent="0.3">
      <c r="C311" s="176" t="s">
        <v>38</v>
      </c>
      <c r="D311" s="180">
        <v>7075</v>
      </c>
      <c r="E311" s="181">
        <v>9.8000000000000004E-2</v>
      </c>
      <c r="G311" s="180">
        <v>7020</v>
      </c>
      <c r="H311" s="181">
        <v>9.9000000000000005E-2</v>
      </c>
      <c r="I311" s="181">
        <v>-8.0000000000000002E-3</v>
      </c>
      <c r="J311" s="180">
        <v>6778</v>
      </c>
      <c r="K311" s="181">
        <v>0.10100000000000001</v>
      </c>
      <c r="L311" s="181">
        <v>-3.4000000000000002E-2</v>
      </c>
    </row>
    <row r="312" spans="1:12" x14ac:dyDescent="0.3">
      <c r="C312" s="176" t="s">
        <v>82</v>
      </c>
      <c r="D312" s="180">
        <v>11800</v>
      </c>
      <c r="E312" s="181">
        <v>0.16300000000000001</v>
      </c>
      <c r="G312" s="180">
        <v>11464</v>
      </c>
      <c r="H312" s="181">
        <v>0.161</v>
      </c>
      <c r="I312" s="181">
        <v>-2.8000000000000001E-2</v>
      </c>
      <c r="J312" s="180">
        <v>11073</v>
      </c>
      <c r="K312" s="181">
        <v>0.16400000000000001</v>
      </c>
      <c r="L312" s="181">
        <v>-3.4000000000000002E-2</v>
      </c>
    </row>
    <row r="313" spans="1:12" x14ac:dyDescent="0.3">
      <c r="C313" s="176" t="s">
        <v>6</v>
      </c>
      <c r="D313" s="180">
        <v>72177</v>
      </c>
      <c r="E313" s="181">
        <v>1</v>
      </c>
      <c r="G313" s="180">
        <v>71261</v>
      </c>
      <c r="H313" s="181">
        <v>1</v>
      </c>
      <c r="I313" s="181">
        <v>-1.2999999999999999E-2</v>
      </c>
      <c r="J313" s="180">
        <v>67434</v>
      </c>
      <c r="K313" s="181">
        <v>1</v>
      </c>
      <c r="L313" s="181">
        <v>-5.3999999999999999E-2</v>
      </c>
    </row>
    <row r="314" spans="1:12" x14ac:dyDescent="0.3">
      <c r="B314" s="176" t="s">
        <v>6</v>
      </c>
      <c r="C314" s="176" t="s">
        <v>6</v>
      </c>
      <c r="D314" s="180">
        <v>406195</v>
      </c>
      <c r="E314" s="181">
        <v>1</v>
      </c>
      <c r="G314" s="180">
        <v>395182</v>
      </c>
      <c r="H314" s="181">
        <v>1</v>
      </c>
      <c r="I314" s="181">
        <v>-2.7E-2</v>
      </c>
      <c r="J314" s="180">
        <v>370055</v>
      </c>
      <c r="K314" s="181">
        <v>1</v>
      </c>
      <c r="L314" s="181">
        <v>-6.4000000000000001E-2</v>
      </c>
    </row>
    <row r="315" spans="1:12" x14ac:dyDescent="0.3">
      <c r="A315" s="176" t="s">
        <v>20</v>
      </c>
      <c r="B315" s="176" t="s">
        <v>6</v>
      </c>
      <c r="C315" s="176" t="s">
        <v>6</v>
      </c>
      <c r="D315" s="180">
        <v>870217</v>
      </c>
      <c r="E315" s="181">
        <v>1</v>
      </c>
      <c r="G315" s="180">
        <v>814545</v>
      </c>
      <c r="H315" s="181">
        <v>1</v>
      </c>
      <c r="I315" s="181">
        <v>-6.4000000000000001E-2</v>
      </c>
      <c r="J315" s="180">
        <v>736629</v>
      </c>
      <c r="K315" s="181">
        <v>1</v>
      </c>
      <c r="L315" s="181">
        <v>-9.6000000000000002E-2</v>
      </c>
    </row>
  </sheetData>
  <mergeCells count="4">
    <mergeCell ref="D1:E1"/>
    <mergeCell ref="G1:I1"/>
    <mergeCell ref="J1:L1"/>
    <mergeCell ref="A3:B3"/>
  </mergeCells>
  <pageMargins left="0.7" right="0.7" top="0.75" bottom="0.75" header="0.3" footer="0.3"/>
  <pageSetup orientation="portrait" horizontalDpi="90" verticalDpi="9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DCB90E14FB264DB6503D6A84AEC64F" ma:contentTypeVersion="11" ma:contentTypeDescription="Create a new document." ma:contentTypeScope="" ma:versionID="1b82c124bb4f7c6874b7a8073b2fb827">
  <xsd:schema xmlns:xsd="http://www.w3.org/2001/XMLSchema" xmlns:xs="http://www.w3.org/2001/XMLSchema" xmlns:p="http://schemas.microsoft.com/office/2006/metadata/properties" xmlns:ns2="d339d5ed-4b9c-4f39-b600-367bc72b8aa2" xmlns:ns3="f996994f-c7f3-4d4f-bc5f-c25091af035b" targetNamespace="http://schemas.microsoft.com/office/2006/metadata/properties" ma:root="true" ma:fieldsID="3e42e2b9e271f517e851cef9511ce759" ns2:_="" ns3:_="">
    <xsd:import namespace="d339d5ed-4b9c-4f39-b600-367bc72b8aa2"/>
    <xsd:import namespace="f996994f-c7f3-4d4f-bc5f-c25091af035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39d5ed-4b9c-4f39-b600-367bc72b8aa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96994f-c7f3-4d4f-bc5f-c25091af035b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68B76BD-BDCF-4FA1-9DD5-A47AB08387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339d5ed-4b9c-4f39-b600-367bc72b8aa2"/>
    <ds:schemaRef ds:uri="f996994f-c7f3-4d4f-bc5f-c25091af035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2178E1D-6C74-435C-B226-678E4896F23F}">
  <ds:schemaRefs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d339d5ed-4b9c-4f39-b600-367bc72b8aa2"/>
    <ds:schemaRef ds:uri="http://schemas.microsoft.com/office/2006/metadata/properties"/>
    <ds:schemaRef ds:uri="f996994f-c7f3-4d4f-bc5f-c25091af035b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0D286DD-30DD-4591-92BD-FABFED6A66C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At a Glance</vt:lpstr>
      <vt:lpstr>Transfer Enrollments</vt:lpstr>
      <vt:lpstr>Returned Analysis</vt:lpstr>
      <vt:lpstr>Non-Enrollment</vt:lpstr>
      <vt:lpstr>Income</vt:lpstr>
      <vt:lpstr>PDP</vt:lpstr>
      <vt:lpstr>All Transfers</vt:lpstr>
      <vt:lpstr>Transfer Pathways</vt:lpstr>
      <vt:lpstr>All Transfers_Version1</vt:lpstr>
      <vt:lpstr>CIP_Code</vt:lpstr>
      <vt:lpstr>All Transfer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Lang</dc:creator>
  <cp:keywords/>
  <dc:description/>
  <cp:lastModifiedBy>Mikyung Ryu</cp:lastModifiedBy>
  <cp:revision/>
  <dcterms:created xsi:type="dcterms:W3CDTF">2020-09-10T00:47:25Z</dcterms:created>
  <dcterms:modified xsi:type="dcterms:W3CDTF">2021-06-02T21:23:15Z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0x010100B0DCB90E14FB264DB6503D6A84AEC64F</vt:lpwstr>
  </property>
</Properties>
</file>